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8" windowWidth="13440" windowHeight="6912" tabRatio="568" activeTab="0"/>
  </bookViews>
  <sheets>
    <sheet name="範例" sheetId="1" r:id="rId1"/>
    <sheet name="範例 (2)" sheetId="2" r:id="rId2"/>
    <sheet name="Sheet1" sheetId="3" r:id="rId3"/>
    <sheet name="Sheet2" sheetId="4" r:id="rId4"/>
    <sheet name="Sheet3" sheetId="5" r:id="rId5"/>
  </sheets>
  <definedNames/>
  <calcPr fullCalcOnLoad="1"/>
</workbook>
</file>

<file path=xl/sharedStrings.xml><?xml version="1.0" encoding="utf-8"?>
<sst xmlns="http://schemas.openxmlformats.org/spreadsheetml/2006/main" count="150" uniqueCount="85">
  <si>
    <t>補繳以前月份午餐費</t>
  </si>
  <si>
    <t>本月結存</t>
  </si>
  <si>
    <t>備註</t>
  </si>
  <si>
    <r>
      <t>一、本表應根據學校每月份學生收支午餐結算表填載，</t>
    </r>
    <r>
      <rPr>
        <sz val="12"/>
        <rFont val="新細明體"/>
        <family val="1"/>
      </rPr>
      <t>每月結存數應與現金出納帳結存數相符。</t>
    </r>
  </si>
  <si>
    <r>
      <t>月</t>
    </r>
    <r>
      <rPr>
        <sz val="11"/>
        <rFont val="Times New Roman"/>
        <family val="1"/>
      </rPr>
      <t xml:space="preserve">                 </t>
    </r>
    <r>
      <rPr>
        <sz val="11"/>
        <rFont val="新細明體"/>
        <family val="1"/>
      </rPr>
      <t>份</t>
    </r>
  </si>
  <si>
    <t>本年度</t>
  </si>
  <si>
    <t>百分比</t>
  </si>
  <si>
    <t>本年度結存</t>
  </si>
  <si>
    <r>
      <t>填</t>
    </r>
    <r>
      <rPr>
        <b/>
        <sz val="14"/>
        <rFont val="Times New Roman"/>
        <family val="1"/>
      </rPr>
      <t xml:space="preserve">  </t>
    </r>
    <r>
      <rPr>
        <b/>
        <sz val="14"/>
        <rFont val="華康魏碑體"/>
        <family val="4"/>
      </rPr>
      <t>表</t>
    </r>
    <r>
      <rPr>
        <b/>
        <sz val="14"/>
        <rFont val="Times New Roman"/>
        <family val="1"/>
      </rPr>
      <t xml:space="preserve">  </t>
    </r>
    <r>
      <rPr>
        <b/>
        <sz val="14"/>
        <rFont val="華康魏碑體"/>
        <family val="4"/>
      </rPr>
      <t>說</t>
    </r>
    <r>
      <rPr>
        <b/>
        <sz val="14"/>
        <rFont val="Times New Roman"/>
        <family val="1"/>
      </rPr>
      <t xml:space="preserve">  </t>
    </r>
    <r>
      <rPr>
        <b/>
        <sz val="14"/>
        <rFont val="華康魏碑體"/>
        <family val="4"/>
      </rPr>
      <t>明</t>
    </r>
  </si>
  <si>
    <r>
      <t>總</t>
    </r>
    <r>
      <rPr>
        <sz val="11"/>
        <rFont val="Times New Roman"/>
        <family val="1"/>
      </rPr>
      <t xml:space="preserve">  </t>
    </r>
    <r>
      <rPr>
        <sz val="11"/>
        <rFont val="新細明體"/>
        <family val="1"/>
      </rPr>
      <t>計</t>
    </r>
  </si>
  <si>
    <r>
      <t>收</t>
    </r>
    <r>
      <rPr>
        <b/>
        <i/>
        <sz val="12"/>
        <rFont val="Times New Roman"/>
        <family val="1"/>
      </rPr>
      <t xml:space="preserve">                                </t>
    </r>
    <r>
      <rPr>
        <b/>
        <i/>
        <sz val="12"/>
        <rFont val="新細明體"/>
        <family val="1"/>
      </rPr>
      <t>入</t>
    </r>
    <r>
      <rPr>
        <b/>
        <i/>
        <sz val="12"/>
        <rFont val="Times New Roman"/>
        <family val="1"/>
      </rPr>
      <t xml:space="preserve">                                        </t>
    </r>
    <r>
      <rPr>
        <b/>
        <i/>
        <sz val="12"/>
        <rFont val="新細明體"/>
        <family val="1"/>
      </rPr>
      <t>部</t>
    </r>
    <r>
      <rPr>
        <b/>
        <i/>
        <sz val="12"/>
        <rFont val="Times New Roman"/>
        <family val="1"/>
      </rPr>
      <t xml:space="preserve">                               </t>
    </r>
    <r>
      <rPr>
        <b/>
        <i/>
        <sz val="12"/>
        <rFont val="新細明體"/>
        <family val="1"/>
      </rPr>
      <t>份</t>
    </r>
  </si>
  <si>
    <r>
      <t>支</t>
    </r>
    <r>
      <rPr>
        <b/>
        <i/>
        <sz val="12"/>
        <rFont val="Times New Roman"/>
        <family val="1"/>
      </rPr>
      <t xml:space="preserve">                                                 </t>
    </r>
    <r>
      <rPr>
        <b/>
        <i/>
        <sz val="12"/>
        <rFont val="新細明體"/>
        <family val="1"/>
      </rPr>
      <t>出</t>
    </r>
    <r>
      <rPr>
        <b/>
        <i/>
        <sz val="12"/>
        <rFont val="Times New Roman"/>
        <family val="1"/>
      </rPr>
      <t xml:space="preserve">                                                  </t>
    </r>
    <r>
      <rPr>
        <b/>
        <i/>
        <sz val="12"/>
        <rFont val="新細明體"/>
        <family val="1"/>
      </rPr>
      <t>部</t>
    </r>
    <r>
      <rPr>
        <b/>
        <i/>
        <sz val="12"/>
        <rFont val="Times New Roman"/>
        <family val="1"/>
      </rPr>
      <t xml:space="preserve">                                           </t>
    </r>
    <r>
      <rPr>
        <b/>
        <i/>
        <sz val="12"/>
        <rFont val="新細明體"/>
        <family val="1"/>
      </rPr>
      <t>份</t>
    </r>
  </si>
  <si>
    <t>三、本年度各項收入及支出百分比應按合計數比例計算填例。</t>
  </si>
  <si>
    <t>四、本表繕正後應再複算一次以免筆誤。</t>
  </si>
  <si>
    <r>
      <t>製表</t>
    </r>
    <r>
      <rPr>
        <sz val="12"/>
        <rFont val="Times New Roman"/>
        <family val="1"/>
      </rPr>
      <t>:</t>
    </r>
  </si>
  <si>
    <t>執行秘書:</t>
  </si>
  <si>
    <r>
      <t>橫</t>
    </r>
    <r>
      <rPr>
        <sz val="11"/>
        <rFont val="新細明體"/>
        <family val="1"/>
      </rPr>
      <t>計</t>
    </r>
  </si>
  <si>
    <t>二、第一學期午餐基本費○○○元，燃料費○○○元。第二學期午餐基本費○○○ 元，燃料費○○○元。</t>
  </si>
  <si>
    <t>三、本年度尚有應收未收款○○○元。應付未付款○○○元。</t>
  </si>
  <si>
    <t>合            計</t>
  </si>
  <si>
    <t>橫計</t>
  </si>
  <si>
    <t>五、其他收入包括下列各項：</t>
  </si>
  <si>
    <t>二、本表應製作三聯，一聯作為計算底稿用，一連繕正後留校查存，一聯應於每學年度結束後三日內送本府教育處。</t>
  </si>
  <si>
    <r>
      <t>8</t>
    </r>
    <r>
      <rPr>
        <sz val="11"/>
        <rFont val="新細明體"/>
        <family val="1"/>
      </rPr>
      <t>月</t>
    </r>
  </si>
  <si>
    <r>
      <t>9</t>
    </r>
    <r>
      <rPr>
        <sz val="11"/>
        <rFont val="新細明體"/>
        <family val="1"/>
      </rPr>
      <t>月</t>
    </r>
  </si>
  <si>
    <r>
      <t>10</t>
    </r>
    <r>
      <rPr>
        <sz val="11"/>
        <rFont val="新細明體"/>
        <family val="1"/>
      </rPr>
      <t>月</t>
    </r>
  </si>
  <si>
    <r>
      <t>11</t>
    </r>
    <r>
      <rPr>
        <sz val="11"/>
        <rFont val="新細明體"/>
        <family val="1"/>
      </rPr>
      <t>月</t>
    </r>
  </si>
  <si>
    <r>
      <t>12</t>
    </r>
    <r>
      <rPr>
        <sz val="11"/>
        <rFont val="新細明體"/>
        <family val="1"/>
      </rPr>
      <t>月</t>
    </r>
  </si>
  <si>
    <r>
      <t>1</t>
    </r>
    <r>
      <rPr>
        <sz val="11"/>
        <rFont val="細明體"/>
        <family val="3"/>
      </rPr>
      <t>月</t>
    </r>
  </si>
  <si>
    <r>
      <t>2</t>
    </r>
    <r>
      <rPr>
        <sz val="11"/>
        <rFont val="細明體"/>
        <family val="3"/>
      </rPr>
      <t>月</t>
    </r>
  </si>
  <si>
    <r>
      <t>3</t>
    </r>
    <r>
      <rPr>
        <sz val="11"/>
        <rFont val="細明體"/>
        <family val="3"/>
      </rPr>
      <t>月</t>
    </r>
  </si>
  <si>
    <r>
      <t>4</t>
    </r>
    <r>
      <rPr>
        <sz val="11"/>
        <rFont val="細明體"/>
        <family val="3"/>
      </rPr>
      <t>月</t>
    </r>
  </si>
  <si>
    <r>
      <t>5</t>
    </r>
    <r>
      <rPr>
        <sz val="11"/>
        <rFont val="細明體"/>
        <family val="3"/>
      </rPr>
      <t>月</t>
    </r>
  </si>
  <si>
    <r>
      <t>6</t>
    </r>
    <r>
      <rPr>
        <sz val="11"/>
        <rFont val="細明體"/>
        <family val="3"/>
      </rPr>
      <t>月</t>
    </r>
  </si>
  <si>
    <t>7月</t>
  </si>
  <si>
    <r>
      <t>每</t>
    </r>
    <r>
      <rPr>
        <sz val="11"/>
        <rFont val="新細明體"/>
        <family val="1"/>
      </rPr>
      <t>人</t>
    </r>
    <r>
      <rPr>
        <sz val="11"/>
        <rFont val="新細明體"/>
        <family val="1"/>
      </rPr>
      <t>每</t>
    </r>
    <r>
      <rPr>
        <sz val="11"/>
        <rFont val="新細明體"/>
        <family val="1"/>
      </rPr>
      <t>學期</t>
    </r>
    <r>
      <rPr>
        <sz val="11"/>
        <rFont val="新細明體"/>
        <family val="1"/>
      </rPr>
      <t>午</t>
    </r>
    <r>
      <rPr>
        <sz val="11"/>
        <rFont val="新細明體"/>
        <family val="1"/>
      </rPr>
      <t>餐</t>
    </r>
    <r>
      <rPr>
        <sz val="11"/>
        <rFont val="新細明體"/>
        <family val="1"/>
      </rPr>
      <t>費</t>
    </r>
    <r>
      <rPr>
        <sz val="11"/>
        <rFont val="Times New Roman"/>
        <family val="1"/>
      </rPr>
      <t>(</t>
    </r>
    <r>
      <rPr>
        <sz val="11"/>
        <rFont val="新細明體"/>
        <family val="1"/>
      </rPr>
      <t>元</t>
    </r>
    <r>
      <rPr>
        <sz val="11"/>
        <rFont val="Times New Roman"/>
        <family val="1"/>
      </rPr>
      <t>)</t>
    </r>
  </si>
  <si>
    <t>一、用餐人數：○○○人。(用餐學生人數：○○○人；用餐教職員工人數：○○○人)</t>
  </si>
  <si>
    <r>
      <t>四、年度午餐結餘是否符合臺東縣國民中小學辦理學校午餐供應實施要點第12條規定。是□否□</t>
    </r>
    <r>
      <rPr>
        <b/>
        <u val="single"/>
        <sz val="12"/>
        <color indexed="10"/>
        <rFont val="新細明體"/>
        <family val="1"/>
      </rPr>
      <t>(學年度結束時午餐結餘應低於規定上限)</t>
    </r>
  </si>
  <si>
    <t>水電費</t>
  </si>
  <si>
    <t>午餐
退費</t>
  </si>
  <si>
    <t>午餐費</t>
  </si>
  <si>
    <t>午餐基本費(含貧困補助)</t>
  </si>
  <si>
    <t>午餐燃料費(含貧困補助)</t>
  </si>
  <si>
    <t>午餐教育宣導及午餐招標相關費用</t>
  </si>
  <si>
    <t>廚房及用餐相關設備、器具增設或維(修)護</t>
  </si>
  <si>
    <r>
      <t>合</t>
    </r>
    <r>
      <rPr>
        <sz val="11"/>
        <rFont val="Times New Roman"/>
        <family val="1"/>
      </rPr>
      <t xml:space="preserve">         </t>
    </r>
    <r>
      <rPr>
        <sz val="11"/>
        <rFont val="新細明體"/>
        <family val="1"/>
      </rPr>
      <t>計</t>
    </r>
  </si>
  <si>
    <t>燃料費</t>
  </si>
  <si>
    <t>主計：</t>
  </si>
  <si>
    <t>校長：</t>
  </si>
  <si>
    <t>午餐費
(含貧困補助)</t>
  </si>
  <si>
    <t>廚房環境清潔及維護</t>
  </si>
  <si>
    <t>廚工人事費</t>
  </si>
  <si>
    <r>
      <t>上</t>
    </r>
    <r>
      <rPr>
        <sz val="10"/>
        <rFont val="Times New Roman"/>
        <family val="1"/>
      </rPr>
      <t xml:space="preserve">   </t>
    </r>
    <r>
      <rPr>
        <sz val="10"/>
        <rFont val="新細明體"/>
        <family val="1"/>
      </rPr>
      <t>月</t>
    </r>
    <r>
      <rPr>
        <sz val="10"/>
        <rFont val="Times New Roman"/>
        <family val="1"/>
      </rPr>
      <t xml:space="preserve">   
</t>
    </r>
    <r>
      <rPr>
        <sz val="10"/>
        <rFont val="新細明體"/>
        <family val="1"/>
      </rPr>
      <t>結</t>
    </r>
    <r>
      <rPr>
        <sz val="10"/>
        <rFont val="Times New Roman"/>
        <family val="1"/>
      </rPr>
      <t xml:space="preserve">   </t>
    </r>
    <r>
      <rPr>
        <sz val="10"/>
        <rFont val="新細明體"/>
        <family val="1"/>
      </rPr>
      <t>存</t>
    </r>
  </si>
  <si>
    <t>臺東縣○○國民○學○○○學年度學生午餐費收支結算表</t>
  </si>
  <si>
    <r>
      <t>收</t>
    </r>
    <r>
      <rPr>
        <b/>
        <i/>
        <sz val="12"/>
        <rFont val="Times New Roman"/>
        <family val="1"/>
      </rPr>
      <t xml:space="preserve">                   </t>
    </r>
    <r>
      <rPr>
        <b/>
        <i/>
        <sz val="12"/>
        <rFont val="新細明體"/>
        <family val="1"/>
      </rPr>
      <t>入</t>
    </r>
    <r>
      <rPr>
        <b/>
        <i/>
        <sz val="12"/>
        <rFont val="Times New Roman"/>
        <family val="1"/>
      </rPr>
      <t xml:space="preserve">                   </t>
    </r>
    <r>
      <rPr>
        <b/>
        <i/>
        <sz val="12"/>
        <rFont val="新細明體"/>
        <family val="1"/>
      </rPr>
      <t>部</t>
    </r>
    <r>
      <rPr>
        <b/>
        <i/>
        <sz val="12"/>
        <rFont val="Times New Roman"/>
        <family val="1"/>
      </rPr>
      <t xml:space="preserve">                   </t>
    </r>
    <r>
      <rPr>
        <b/>
        <i/>
        <sz val="12"/>
        <rFont val="新細明體"/>
        <family val="1"/>
      </rPr>
      <t>份</t>
    </r>
  </si>
  <si>
    <t>午餐教育宣導及午餐招標相關費用</t>
  </si>
  <si>
    <t>廚房環境清潔及維護</t>
  </si>
  <si>
    <t>廚房及用餐相關設備、器具增設或維(修)護</t>
  </si>
  <si>
    <t>燃料費</t>
  </si>
  <si>
    <r>
      <t>上</t>
    </r>
    <r>
      <rPr>
        <sz val="10"/>
        <rFont val="Times New Roman"/>
        <family val="1"/>
      </rPr>
      <t xml:space="preserve">   </t>
    </r>
    <r>
      <rPr>
        <sz val="10"/>
        <rFont val="新細明體"/>
        <family val="1"/>
      </rPr>
      <t>月</t>
    </r>
    <r>
      <rPr>
        <sz val="10"/>
        <rFont val="Times New Roman"/>
        <family val="1"/>
      </rPr>
      <t xml:space="preserve">   
</t>
    </r>
    <r>
      <rPr>
        <sz val="10"/>
        <rFont val="新細明體"/>
        <family val="1"/>
      </rPr>
      <t>結</t>
    </r>
    <r>
      <rPr>
        <sz val="10"/>
        <rFont val="Times New Roman"/>
        <family val="1"/>
      </rPr>
      <t xml:space="preserve">   </t>
    </r>
    <r>
      <rPr>
        <sz val="10"/>
        <rFont val="新細明體"/>
        <family val="1"/>
      </rPr>
      <t>存</t>
    </r>
  </si>
  <si>
    <t>補繳以前月份午餐費</t>
  </si>
  <si>
    <t>午餐
退費</t>
  </si>
  <si>
    <t>四、年度午餐結餘是否符合臺東縣國民中小學辦理學校午餐供應實施要點第12條規定。是□否□(學年度結束時午餐結餘應低於規定上限)</t>
  </si>
  <si>
    <t>二、第一學期午餐費○,○○○元、基本費○○○元、燃料費○○○元。第二學期午餐費○,○○○元、午餐基本費○○○ 元，燃料費○○○元。</t>
  </si>
  <si>
    <t>午餐費
(含貧困學生午餐補助、午餐基本費及燃料費)</t>
  </si>
  <si>
    <t>三、本學年度尚有應收未收款○○○元。應付未付款○○○元。</t>
  </si>
  <si>
    <t>上學年度結存</t>
  </si>
  <si>
    <r>
      <t>8</t>
    </r>
    <r>
      <rPr>
        <sz val="12"/>
        <rFont val="新細明體"/>
        <family val="1"/>
      </rPr>
      <t>月</t>
    </r>
  </si>
  <si>
    <r>
      <t>9</t>
    </r>
    <r>
      <rPr>
        <sz val="12"/>
        <rFont val="新細明體"/>
        <family val="1"/>
      </rPr>
      <t>月</t>
    </r>
  </si>
  <si>
    <r>
      <t>10</t>
    </r>
    <r>
      <rPr>
        <sz val="12"/>
        <rFont val="新細明體"/>
        <family val="1"/>
      </rPr>
      <t>月</t>
    </r>
  </si>
  <si>
    <r>
      <t>11</t>
    </r>
    <r>
      <rPr>
        <sz val="12"/>
        <rFont val="新細明體"/>
        <family val="1"/>
      </rPr>
      <t>月</t>
    </r>
  </si>
  <si>
    <r>
      <t>12</t>
    </r>
    <r>
      <rPr>
        <sz val="12"/>
        <rFont val="新細明體"/>
        <family val="1"/>
      </rPr>
      <t>月</t>
    </r>
  </si>
  <si>
    <r>
      <t>1</t>
    </r>
    <r>
      <rPr>
        <sz val="12"/>
        <rFont val="細明體"/>
        <family val="3"/>
      </rPr>
      <t>月</t>
    </r>
  </si>
  <si>
    <r>
      <t>2</t>
    </r>
    <r>
      <rPr>
        <sz val="12"/>
        <rFont val="細明體"/>
        <family val="3"/>
      </rPr>
      <t>月</t>
    </r>
  </si>
  <si>
    <r>
      <t>3</t>
    </r>
    <r>
      <rPr>
        <sz val="12"/>
        <rFont val="細明體"/>
        <family val="3"/>
      </rPr>
      <t>月</t>
    </r>
  </si>
  <si>
    <r>
      <t>4</t>
    </r>
    <r>
      <rPr>
        <sz val="12"/>
        <rFont val="細明體"/>
        <family val="3"/>
      </rPr>
      <t>月</t>
    </r>
  </si>
  <si>
    <r>
      <t>5</t>
    </r>
    <r>
      <rPr>
        <sz val="12"/>
        <rFont val="細明體"/>
        <family val="3"/>
      </rPr>
      <t>月</t>
    </r>
  </si>
  <si>
    <r>
      <t>6</t>
    </r>
    <r>
      <rPr>
        <sz val="12"/>
        <rFont val="細明體"/>
        <family val="3"/>
      </rPr>
      <t>月</t>
    </r>
  </si>
  <si>
    <r>
      <t>橫</t>
    </r>
    <r>
      <rPr>
        <sz val="12"/>
        <rFont val="新細明體"/>
        <family val="1"/>
      </rPr>
      <t>計</t>
    </r>
  </si>
  <si>
    <t>臺東縣○○國民○學○○○學年度學生午餐費收支結算表</t>
  </si>
  <si>
    <t>臺東縣崁頂國民小學108學年度學生午餐費收支結算表</t>
  </si>
  <si>
    <t>一、用餐人數：62人。(用餐學生人數：47人；用餐教職員工人數：15人)</t>
  </si>
  <si>
    <t>二、第一學期午餐費4,950元、基本費300元、燃料費160元。第二學期午餐費4,900元、午餐基本費300 元，燃料費160元。</t>
  </si>
  <si>
    <t>三、本學年度尚有應收未收款0元。應付未付款0元。</t>
  </si>
  <si>
    <t>四、年度午餐結餘是否符合臺東縣國民中小學辦理學校午餐供應實施要點第12條規定。是▉否□(學年度結束時午餐結餘應低於規定上限)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</si>
</sst>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_-* #,##0.0_-;\-* #,##0.0_-;_-* &quot;-&quot;??_-;_-@_-"/>
    <numFmt numFmtId="178" formatCode="_-* #,##0_-;\-* #,##0_-;_-* &quot;-&quot;??_-;_-@_-"/>
    <numFmt numFmtId="179" formatCode="_-* #,##0.000_-;\-* #,##0.000_-;_-* &quot;-&quot;??_-;_-@_-"/>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s>
  <fonts count="61">
    <font>
      <sz val="12"/>
      <name val="新細明體"/>
      <family val="1"/>
    </font>
    <font>
      <sz val="9"/>
      <name val="新細明體"/>
      <family val="1"/>
    </font>
    <font>
      <sz val="12"/>
      <name val="Times New Roman"/>
      <family val="1"/>
    </font>
    <font>
      <u val="single"/>
      <sz val="24"/>
      <name val="華康隸書體W7"/>
      <family val="4"/>
    </font>
    <font>
      <b/>
      <sz val="14"/>
      <name val="Times New Roman"/>
      <family val="1"/>
    </font>
    <font>
      <b/>
      <sz val="14"/>
      <name val="華康魏碑體"/>
      <family val="4"/>
    </font>
    <font>
      <sz val="11"/>
      <name val="新細明體"/>
      <family val="1"/>
    </font>
    <font>
      <sz val="11"/>
      <name val="Times New Roman"/>
      <family val="1"/>
    </font>
    <font>
      <sz val="11"/>
      <name val="細明體"/>
      <family val="3"/>
    </font>
    <font>
      <i/>
      <sz val="11"/>
      <color indexed="18"/>
      <name val="新細明體"/>
      <family val="1"/>
    </font>
    <font>
      <b/>
      <i/>
      <sz val="12"/>
      <name val="新細明體"/>
      <family val="1"/>
    </font>
    <font>
      <b/>
      <i/>
      <sz val="12"/>
      <name val="Times New Roman"/>
      <family val="1"/>
    </font>
    <font>
      <i/>
      <sz val="11"/>
      <color indexed="18"/>
      <name val="Times New Roman"/>
      <family val="1"/>
    </font>
    <font>
      <sz val="10"/>
      <name val="新細明體"/>
      <family val="1"/>
    </font>
    <font>
      <sz val="10"/>
      <color indexed="12"/>
      <name val="新細明體"/>
      <family val="1"/>
    </font>
    <font>
      <sz val="10"/>
      <name val="Times New Roman"/>
      <family val="1"/>
    </font>
    <font>
      <b/>
      <sz val="10"/>
      <color indexed="12"/>
      <name val="新細明體"/>
      <family val="1"/>
    </font>
    <font>
      <sz val="10"/>
      <color indexed="8"/>
      <name val="新細明體"/>
      <family val="1"/>
    </font>
    <font>
      <b/>
      <sz val="10"/>
      <color indexed="30"/>
      <name val="新細明體"/>
      <family val="1"/>
    </font>
    <font>
      <b/>
      <u val="single"/>
      <sz val="12"/>
      <color indexed="10"/>
      <name val="新細明體"/>
      <family val="1"/>
    </font>
    <font>
      <sz val="12"/>
      <color indexed="8"/>
      <name val="新細明體"/>
      <family val="1"/>
    </font>
    <font>
      <b/>
      <sz val="14"/>
      <name val="新細明體"/>
      <family val="1"/>
    </font>
    <font>
      <sz val="12"/>
      <name val="細明體"/>
      <family val="3"/>
    </font>
    <font>
      <b/>
      <sz val="12"/>
      <color indexed="30"/>
      <name val="新細明體"/>
      <family val="1"/>
    </font>
    <font>
      <b/>
      <sz val="12"/>
      <color indexed="12"/>
      <name val="新細明體"/>
      <family val="1"/>
    </font>
    <font>
      <i/>
      <sz val="12"/>
      <color indexed="18"/>
      <name val="Times New Roman"/>
      <family val="1"/>
    </font>
    <font>
      <i/>
      <sz val="12"/>
      <color indexed="1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double"/>
      <top style="thin"/>
      <bottom style="thin"/>
    </border>
    <border>
      <left style="thin"/>
      <right style="medium"/>
      <top style="thin"/>
      <bottom style="thin"/>
    </border>
    <border>
      <left style="thin"/>
      <right style="double"/>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06">
    <xf numFmtId="0" fontId="0" fillId="0" borderId="0" xfId="0" applyAlignment="1">
      <alignment/>
    </xf>
    <xf numFmtId="0" fontId="6" fillId="0" borderId="10" xfId="0" applyFont="1" applyBorder="1" applyAlignment="1">
      <alignment shrinkToFit="1"/>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horizontal="center"/>
    </xf>
    <xf numFmtId="0" fontId="6" fillId="0" borderId="13" xfId="0" applyFont="1" applyBorder="1" applyAlignment="1">
      <alignment horizontal="center" vertical="distributed" wrapText="1"/>
    </xf>
    <xf numFmtId="0" fontId="6" fillId="0" borderId="14" xfId="0" applyFont="1" applyBorder="1" applyAlignment="1">
      <alignment horizontal="center" vertical="distributed" wrapText="1"/>
    </xf>
    <xf numFmtId="0" fontId="6" fillId="0" borderId="10" xfId="0" applyFont="1" applyBorder="1" applyAlignment="1">
      <alignment horizontal="center" vertical="distributed" wrapText="1"/>
    </xf>
    <xf numFmtId="9" fontId="9" fillId="0" borderId="15" xfId="38" applyFont="1" applyBorder="1" applyAlignment="1">
      <alignment shrinkToFit="1"/>
    </xf>
    <xf numFmtId="10" fontId="9" fillId="0" borderId="16" xfId="38" applyNumberFormat="1" applyFont="1" applyBorder="1" applyAlignment="1">
      <alignment shrinkToFit="1"/>
    </xf>
    <xf numFmtId="0" fontId="7" fillId="0" borderId="11" xfId="0" applyFont="1" applyBorder="1" applyAlignment="1">
      <alignment horizontal="center"/>
    </xf>
    <xf numFmtId="176" fontId="12" fillId="0" borderId="17" xfId="38" applyNumberFormat="1" applyFont="1" applyBorder="1" applyAlignment="1">
      <alignment shrinkToFit="1"/>
    </xf>
    <xf numFmtId="0" fontId="0" fillId="0" borderId="0" xfId="0" applyAlignment="1">
      <alignment/>
    </xf>
    <xf numFmtId="180" fontId="13" fillId="0" borderId="10" xfId="0" applyNumberFormat="1" applyFont="1" applyBorder="1" applyAlignment="1">
      <alignment/>
    </xf>
    <xf numFmtId="180" fontId="14" fillId="0" borderId="10" xfId="0" applyNumberFormat="1" applyFont="1" applyBorder="1" applyAlignment="1">
      <alignment/>
    </xf>
    <xf numFmtId="180" fontId="15" fillId="0" borderId="13" xfId="0" applyNumberFormat="1" applyFont="1" applyBorder="1" applyAlignment="1">
      <alignment/>
    </xf>
    <xf numFmtId="180" fontId="13" fillId="0" borderId="12" xfId="0" applyNumberFormat="1" applyFont="1" applyBorder="1" applyAlignment="1">
      <alignment/>
    </xf>
    <xf numFmtId="180" fontId="13" fillId="0" borderId="14" xfId="0" applyNumberFormat="1" applyFont="1" applyBorder="1" applyAlignment="1">
      <alignment/>
    </xf>
    <xf numFmtId="181" fontId="13" fillId="0" borderId="10" xfId="0" applyNumberFormat="1" applyFont="1" applyBorder="1" applyAlignment="1">
      <alignment shrinkToFit="1"/>
    </xf>
    <xf numFmtId="181" fontId="16" fillId="0" borderId="13" xfId="33" applyNumberFormat="1" applyFont="1" applyBorder="1" applyAlignment="1">
      <alignment shrinkToFit="1"/>
    </xf>
    <xf numFmtId="181" fontId="13" fillId="0" borderId="12" xfId="0" applyNumberFormat="1" applyFont="1" applyBorder="1" applyAlignment="1">
      <alignment shrinkToFit="1"/>
    </xf>
    <xf numFmtId="181" fontId="16" fillId="0" borderId="14" xfId="33" applyNumberFormat="1" applyFont="1" applyBorder="1" applyAlignment="1">
      <alignment/>
    </xf>
    <xf numFmtId="0" fontId="6" fillId="0" borderId="14" xfId="0" applyFont="1" applyBorder="1" applyAlignment="1">
      <alignment shrinkToFit="1"/>
    </xf>
    <xf numFmtId="10" fontId="9" fillId="0" borderId="18" xfId="38" applyNumberFormat="1" applyFont="1" applyBorder="1" applyAlignment="1">
      <alignment shrinkToFit="1"/>
    </xf>
    <xf numFmtId="0" fontId="6" fillId="0" borderId="11" xfId="0" applyFont="1" applyBorder="1" applyAlignment="1">
      <alignment horizontal="center"/>
    </xf>
    <xf numFmtId="180" fontId="17" fillId="0" borderId="10" xfId="0" applyNumberFormat="1" applyFont="1" applyBorder="1" applyAlignment="1">
      <alignment/>
    </xf>
    <xf numFmtId="180" fontId="18" fillId="0" borderId="10" xfId="0" applyNumberFormat="1" applyFont="1" applyBorder="1" applyAlignment="1">
      <alignment/>
    </xf>
    <xf numFmtId="0" fontId="6" fillId="0" borderId="10" xfId="0" applyFont="1" applyBorder="1" applyAlignment="1">
      <alignment horizontal="center"/>
    </xf>
    <xf numFmtId="0" fontId="0" fillId="0" borderId="0" xfId="0" applyFill="1" applyBorder="1" applyAlignment="1">
      <alignment/>
    </xf>
    <xf numFmtId="0" fontId="13" fillId="0" borderId="10" xfId="0" applyFont="1" applyBorder="1" applyAlignment="1">
      <alignment horizontal="center" vertical="distributed" wrapText="1"/>
    </xf>
    <xf numFmtId="0" fontId="13" fillId="0" borderId="10" xfId="0" applyFont="1" applyBorder="1" applyAlignment="1">
      <alignment horizontal="center" vertical="distributed"/>
    </xf>
    <xf numFmtId="0" fontId="6" fillId="0" borderId="10" xfId="0" applyFont="1" applyBorder="1" applyAlignment="1">
      <alignment horizontal="center" vertical="distributed"/>
    </xf>
    <xf numFmtId="0" fontId="13" fillId="0" borderId="10" xfId="0" applyFont="1" applyBorder="1" applyAlignment="1">
      <alignment horizontal="center" vertical="center" wrapText="1"/>
    </xf>
    <xf numFmtId="0" fontId="0" fillId="0" borderId="0" xfId="0" applyAlignment="1">
      <alignment horizontal="center" vertical="center"/>
    </xf>
    <xf numFmtId="0" fontId="22" fillId="0" borderId="10" xfId="0" applyFont="1" applyBorder="1" applyAlignment="1">
      <alignment horizontal="center" vertical="center" wrapText="1"/>
    </xf>
    <xf numFmtId="180" fontId="23" fillId="0" borderId="10" xfId="0" applyNumberFormat="1" applyFont="1" applyBorder="1" applyAlignment="1">
      <alignment horizontal="center" vertical="center"/>
    </xf>
    <xf numFmtId="180" fontId="0" fillId="0" borderId="10" xfId="0" applyNumberFormat="1" applyFont="1" applyBorder="1" applyAlignment="1">
      <alignment horizontal="center" vertical="center"/>
    </xf>
    <xf numFmtId="18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180" fontId="2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181" fontId="0" fillId="0" borderId="10" xfId="0" applyNumberFormat="1" applyFont="1" applyBorder="1" applyAlignment="1">
      <alignment horizontal="center" vertical="center" shrinkToFit="1"/>
    </xf>
    <xf numFmtId="181" fontId="24" fillId="0" borderId="10" xfId="33" applyNumberFormat="1" applyFont="1" applyBorder="1" applyAlignment="1">
      <alignment horizontal="center" vertical="center" shrinkToFit="1"/>
    </xf>
    <xf numFmtId="181" fontId="24" fillId="0" borderId="10" xfId="33" applyNumberFormat="1" applyFont="1" applyBorder="1" applyAlignment="1">
      <alignment horizontal="center" vertical="center"/>
    </xf>
    <xf numFmtId="0" fontId="0" fillId="0" borderId="17" xfId="0" applyFont="1" applyBorder="1" applyAlignment="1">
      <alignment horizontal="center" vertical="center"/>
    </xf>
    <xf numFmtId="176" fontId="25" fillId="0" borderId="17" xfId="38" applyNumberFormat="1" applyFont="1" applyBorder="1" applyAlignment="1">
      <alignment horizontal="center" vertical="center" shrinkToFit="1"/>
    </xf>
    <xf numFmtId="9" fontId="26" fillId="0" borderId="17" xfId="38" applyFont="1" applyBorder="1" applyAlignment="1">
      <alignment horizontal="center" vertical="center" shrinkToFit="1"/>
    </xf>
    <xf numFmtId="10" fontId="26" fillId="0" borderId="17" xfId="38" applyNumberFormat="1" applyFont="1" applyBorder="1" applyAlignment="1">
      <alignment horizontal="center" vertical="center" shrinkToFit="1"/>
    </xf>
    <xf numFmtId="0" fontId="60" fillId="0" borderId="19" xfId="0" applyFont="1" applyBorder="1" applyAlignment="1">
      <alignment horizontal="left" vertical="center" wrapText="1"/>
    </xf>
    <xf numFmtId="0" fontId="60" fillId="0" borderId="0" xfId="0" applyFont="1" applyBorder="1" applyAlignment="1">
      <alignment horizontal="left" vertical="center" wrapText="1"/>
    </xf>
    <xf numFmtId="0" fontId="60" fillId="0" borderId="20" xfId="0" applyFont="1" applyBorder="1" applyAlignment="1">
      <alignment horizontal="left" vertical="center" wrapText="1"/>
    </xf>
    <xf numFmtId="0" fontId="60" fillId="0" borderId="21" xfId="0" applyFont="1" applyBorder="1" applyAlignment="1">
      <alignment horizontal="left" vertical="center" wrapText="1"/>
    </xf>
    <xf numFmtId="0" fontId="60" fillId="0" borderId="22" xfId="0" applyFont="1" applyBorder="1" applyAlignment="1">
      <alignment horizontal="left" vertical="center" wrapText="1"/>
    </xf>
    <xf numFmtId="0" fontId="60" fillId="0" borderId="23" xfId="0" applyFont="1" applyBorder="1" applyAlignment="1">
      <alignment horizontal="left" vertical="center" wrapText="1"/>
    </xf>
    <xf numFmtId="0" fontId="0" fillId="0" borderId="24" xfId="0" applyBorder="1" applyAlignment="1">
      <alignment horizontal="center" vertical="center"/>
    </xf>
    <xf numFmtId="0" fontId="21" fillId="0" borderId="1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3" fillId="0" borderId="0" xfId="0" applyFont="1" applyAlignment="1">
      <alignment horizontal="center" vertical="top"/>
    </xf>
    <xf numFmtId="0" fontId="0" fillId="0" borderId="0" xfId="0" applyAlignment="1">
      <alignment horizontal="center" vertical="top"/>
    </xf>
    <xf numFmtId="0" fontId="13" fillId="0" borderId="10" xfId="0" applyFont="1" applyBorder="1" applyAlignment="1">
      <alignment horizontal="center" vertical="center" wrapText="1"/>
    </xf>
    <xf numFmtId="0" fontId="1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60" fillId="0" borderId="27" xfId="0" applyFont="1" applyBorder="1" applyAlignment="1">
      <alignment horizontal="left" vertical="center" wrapText="1"/>
    </xf>
    <xf numFmtId="0" fontId="60" fillId="0" borderId="28" xfId="0" applyFont="1" applyBorder="1" applyAlignment="1">
      <alignment horizontal="left" vertical="center" wrapText="1"/>
    </xf>
    <xf numFmtId="0" fontId="60" fillId="0" borderId="16" xfId="0" applyFont="1" applyBorder="1" applyAlignment="1">
      <alignment horizontal="left" vertical="center"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5" fillId="0" borderId="0" xfId="0" applyFont="1" applyAlignment="1">
      <alignment horizontal="center" vertical="distributed" wrapText="1"/>
    </xf>
    <xf numFmtId="0" fontId="0" fillId="0" borderId="0" xfId="0" applyAlignment="1">
      <alignment horizontal="center" vertical="distributed" wrapText="1"/>
    </xf>
    <xf numFmtId="0" fontId="0" fillId="0" borderId="0" xfId="0" applyAlignment="1">
      <alignment/>
    </xf>
    <xf numFmtId="0" fontId="0" fillId="0" borderId="0" xfId="0" applyFill="1" applyBorder="1" applyAlignment="1">
      <alignment/>
    </xf>
    <xf numFmtId="0" fontId="60" fillId="0" borderId="33" xfId="0" applyFont="1" applyBorder="1" applyAlignment="1">
      <alignment vertical="top" wrapText="1"/>
    </xf>
    <xf numFmtId="0" fontId="60" fillId="0" borderId="34" xfId="0" applyFont="1" applyBorder="1" applyAlignment="1">
      <alignment vertical="top" wrapText="1"/>
    </xf>
    <xf numFmtId="0" fontId="60" fillId="0" borderId="35" xfId="0" applyFont="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60" fillId="0" borderId="19" xfId="0" applyFont="1" applyBorder="1" applyAlignment="1">
      <alignment vertical="top" wrapText="1"/>
    </xf>
    <xf numFmtId="0" fontId="60" fillId="0" borderId="0" xfId="0" applyFont="1" applyBorder="1" applyAlignment="1">
      <alignment vertical="top" wrapText="1"/>
    </xf>
    <xf numFmtId="0" fontId="60" fillId="0" borderId="29" xfId="0" applyFont="1" applyBorder="1" applyAlignment="1">
      <alignment vertical="top" wrapText="1"/>
    </xf>
    <xf numFmtId="0" fontId="60" fillId="0" borderId="19" xfId="0" applyFont="1" applyBorder="1" applyAlignment="1">
      <alignment horizontal="left" vertical="top" wrapText="1"/>
    </xf>
    <xf numFmtId="0" fontId="60" fillId="0" borderId="0" xfId="0" applyFont="1" applyBorder="1" applyAlignment="1">
      <alignment horizontal="left" vertical="top" wrapText="1"/>
    </xf>
    <xf numFmtId="0" fontId="60" fillId="0" borderId="29" xfId="0" applyFont="1" applyBorder="1" applyAlignment="1">
      <alignment horizontal="left" vertical="top" wrapText="1"/>
    </xf>
    <xf numFmtId="0" fontId="6" fillId="0" borderId="39"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40" xfId="0" applyFont="1" applyBorder="1" applyAlignment="1">
      <alignment vertical="distributed" wrapText="1"/>
    </xf>
    <xf numFmtId="0" fontId="6" fillId="0" borderId="10" xfId="0" applyFont="1" applyBorder="1" applyAlignment="1">
      <alignment vertical="distributed" wrapText="1"/>
    </xf>
    <xf numFmtId="0" fontId="10"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0" fillId="0" borderId="42" xfId="0" applyFont="1" applyBorder="1" applyAlignment="1">
      <alignment horizontal="center" vertical="center"/>
    </xf>
    <xf numFmtId="0" fontId="0" fillId="0" borderId="43" xfId="0" applyBorder="1" applyAlignment="1">
      <alignment horizontal="center" vertical="center"/>
    </xf>
    <xf numFmtId="0" fontId="6" fillId="0" borderId="11" xfId="0" applyFont="1" applyBorder="1" applyAlignment="1">
      <alignment vertical="center"/>
    </xf>
    <xf numFmtId="0" fontId="6" fillId="0" borderId="44" xfId="0" applyFont="1" applyBorder="1" applyAlignment="1">
      <alignment vertical="center"/>
    </xf>
    <xf numFmtId="0" fontId="6" fillId="0" borderId="24" xfId="0" applyFont="1" applyBorder="1" applyAlignment="1">
      <alignment horizontal="center"/>
    </xf>
    <xf numFmtId="0" fontId="0" fillId="0" borderId="12" xfId="0" applyBorder="1" applyAlignment="1">
      <alignment/>
    </xf>
    <xf numFmtId="0" fontId="6" fillId="0" borderId="45" xfId="0" applyFont="1" applyBorder="1" applyAlignment="1">
      <alignment horizontal="center"/>
    </xf>
    <xf numFmtId="0" fontId="0" fillId="0" borderId="46" xfId="0" applyBorder="1" applyAlignment="1">
      <alignmen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view="pageBreakPreview" zoomScale="80" zoomScaleSheetLayoutView="80" zoomScalePageLayoutView="0" workbookViewId="0" topLeftCell="D13">
      <selection activeCell="N12" sqref="N12"/>
    </sheetView>
  </sheetViews>
  <sheetFormatPr defaultColWidth="9.00390625" defaultRowHeight="16.5"/>
  <cols>
    <col min="1" max="1" width="9.875" style="0" customWidth="1"/>
    <col min="2" max="2" width="14.375" style="0" customWidth="1"/>
    <col min="3" max="3" width="14.50390625" style="0" customWidth="1"/>
    <col min="4" max="4" width="13.125" style="0" customWidth="1"/>
    <col min="5" max="5" width="14.375" style="0" customWidth="1"/>
    <col min="6" max="6" width="14.25390625" style="0" customWidth="1"/>
    <col min="7" max="7" width="12.125" style="0" customWidth="1"/>
    <col min="8" max="8" width="13.25390625" style="0" customWidth="1"/>
    <col min="9" max="13" width="12.125" style="0" customWidth="1"/>
    <col min="14" max="14" width="16.125" style="0" customWidth="1"/>
    <col min="15" max="15" width="16.375" style="0" customWidth="1"/>
  </cols>
  <sheetData>
    <row r="1" spans="1:15" ht="39.75" customHeight="1">
      <c r="A1" s="60" t="s">
        <v>80</v>
      </c>
      <c r="B1" s="61"/>
      <c r="C1" s="61"/>
      <c r="D1" s="61"/>
      <c r="E1" s="61"/>
      <c r="F1" s="61"/>
      <c r="G1" s="61"/>
      <c r="H1" s="61"/>
      <c r="I1" s="61"/>
      <c r="J1" s="61"/>
      <c r="K1" s="61"/>
      <c r="L1" s="61"/>
      <c r="M1" s="61"/>
      <c r="N1" s="61"/>
      <c r="O1" s="61"/>
    </row>
    <row r="2" spans="1:15" ht="15.75" customHeight="1">
      <c r="A2" s="62" t="s">
        <v>4</v>
      </c>
      <c r="B2" s="63" t="s">
        <v>54</v>
      </c>
      <c r="C2" s="63"/>
      <c r="D2" s="63"/>
      <c r="E2" s="63"/>
      <c r="F2" s="63" t="s">
        <v>11</v>
      </c>
      <c r="G2" s="64"/>
      <c r="H2" s="64"/>
      <c r="I2" s="64"/>
      <c r="J2" s="64"/>
      <c r="K2" s="64"/>
      <c r="L2" s="64"/>
      <c r="M2" s="64"/>
      <c r="N2" s="64"/>
      <c r="O2" s="64"/>
    </row>
    <row r="3" spans="1:15" ht="54.75" customHeight="1">
      <c r="A3" s="62"/>
      <c r="B3" s="33" t="s">
        <v>59</v>
      </c>
      <c r="C3" s="33" t="s">
        <v>64</v>
      </c>
      <c r="D3" s="33" t="s">
        <v>60</v>
      </c>
      <c r="E3" s="32" t="s">
        <v>45</v>
      </c>
      <c r="F3" s="31" t="s">
        <v>40</v>
      </c>
      <c r="G3" s="33" t="s">
        <v>58</v>
      </c>
      <c r="H3" s="33" t="s">
        <v>57</v>
      </c>
      <c r="I3" s="33" t="s">
        <v>56</v>
      </c>
      <c r="J3" s="31" t="s">
        <v>38</v>
      </c>
      <c r="K3" s="33" t="s">
        <v>55</v>
      </c>
      <c r="L3" s="31" t="s">
        <v>51</v>
      </c>
      <c r="M3" s="33" t="s">
        <v>61</v>
      </c>
      <c r="N3" s="8" t="s">
        <v>19</v>
      </c>
      <c r="O3" s="8" t="s">
        <v>1</v>
      </c>
    </row>
    <row r="4" spans="1:15" ht="36" customHeight="1">
      <c r="A4" s="35" t="s">
        <v>66</v>
      </c>
      <c r="B4" s="36">
        <v>41489</v>
      </c>
      <c r="C4" s="37">
        <v>0</v>
      </c>
      <c r="D4" s="37">
        <v>0</v>
      </c>
      <c r="E4" s="38">
        <v>41489</v>
      </c>
      <c r="F4" s="37">
        <v>0</v>
      </c>
      <c r="G4" s="37">
        <v>0</v>
      </c>
      <c r="H4" s="37">
        <v>0</v>
      </c>
      <c r="I4" s="37">
        <v>0</v>
      </c>
      <c r="J4" s="37">
        <v>0</v>
      </c>
      <c r="K4" s="37">
        <v>0</v>
      </c>
      <c r="L4" s="37">
        <v>0</v>
      </c>
      <c r="M4" s="37">
        <v>0</v>
      </c>
      <c r="N4" s="37">
        <v>0</v>
      </c>
      <c r="O4" s="37">
        <v>41489</v>
      </c>
    </row>
    <row r="5" spans="1:15" ht="25.5" customHeight="1">
      <c r="A5" s="39" t="s">
        <v>67</v>
      </c>
      <c r="B5" s="40">
        <v>41489</v>
      </c>
      <c r="C5" s="37">
        <v>0</v>
      </c>
      <c r="D5" s="37">
        <v>0</v>
      </c>
      <c r="E5" s="38">
        <v>41489</v>
      </c>
      <c r="F5" s="37">
        <v>0</v>
      </c>
      <c r="G5" s="37">
        <v>0</v>
      </c>
      <c r="H5" s="37">
        <v>0</v>
      </c>
      <c r="I5" s="37">
        <v>0</v>
      </c>
      <c r="J5" s="37">
        <v>0</v>
      </c>
      <c r="K5" s="37">
        <v>0</v>
      </c>
      <c r="L5" s="37">
        <v>0</v>
      </c>
      <c r="M5" s="37">
        <v>0</v>
      </c>
      <c r="N5" s="37">
        <v>0</v>
      </c>
      <c r="O5" s="37">
        <v>41489</v>
      </c>
    </row>
    <row r="6" spans="1:15" ht="25.5" customHeight="1">
      <c r="A6" s="39" t="s">
        <v>68</v>
      </c>
      <c r="B6" s="40">
        <v>41489</v>
      </c>
      <c r="C6" s="37">
        <v>16230</v>
      </c>
      <c r="D6" s="37">
        <v>0</v>
      </c>
      <c r="E6" s="38">
        <v>57719</v>
      </c>
      <c r="F6" s="37">
        <v>0</v>
      </c>
      <c r="G6" s="37">
        <v>0</v>
      </c>
      <c r="H6" s="37"/>
      <c r="I6" s="37">
        <v>0</v>
      </c>
      <c r="J6" s="37">
        <v>0</v>
      </c>
      <c r="K6" s="37">
        <v>0</v>
      </c>
      <c r="L6" s="37">
        <v>0</v>
      </c>
      <c r="M6" s="37">
        <v>0</v>
      </c>
      <c r="N6" s="37">
        <v>0</v>
      </c>
      <c r="O6" s="37">
        <v>57719</v>
      </c>
    </row>
    <row r="7" spans="1:15" ht="25.5" customHeight="1">
      <c r="A7" s="39" t="s">
        <v>69</v>
      </c>
      <c r="B7" s="40">
        <v>57719</v>
      </c>
      <c r="C7" s="37">
        <v>216400</v>
      </c>
      <c r="D7" s="37">
        <v>0</v>
      </c>
      <c r="E7" s="38">
        <v>274119</v>
      </c>
      <c r="F7" s="37">
        <v>61383</v>
      </c>
      <c r="G7" s="37">
        <v>0</v>
      </c>
      <c r="H7" s="37">
        <v>1445</v>
      </c>
      <c r="I7" s="37">
        <v>0</v>
      </c>
      <c r="J7" s="37">
        <v>0</v>
      </c>
      <c r="K7" s="37">
        <v>793</v>
      </c>
      <c r="L7" s="37">
        <v>0</v>
      </c>
      <c r="M7" s="37">
        <v>0</v>
      </c>
      <c r="N7" s="37">
        <v>63621</v>
      </c>
      <c r="O7" s="37">
        <v>210498</v>
      </c>
    </row>
    <row r="8" spans="1:15" ht="25.5" customHeight="1">
      <c r="A8" s="39" t="s">
        <v>70</v>
      </c>
      <c r="B8" s="40">
        <v>210498</v>
      </c>
      <c r="C8" s="37">
        <v>5160</v>
      </c>
      <c r="D8" s="37">
        <v>0</v>
      </c>
      <c r="E8" s="38">
        <v>215658</v>
      </c>
      <c r="F8" s="37">
        <v>62820</v>
      </c>
      <c r="G8" s="37">
        <v>6177</v>
      </c>
      <c r="H8" s="37">
        <v>0</v>
      </c>
      <c r="I8" s="37">
        <v>0</v>
      </c>
      <c r="J8" s="37">
        <v>0</v>
      </c>
      <c r="K8" s="37">
        <v>0</v>
      </c>
      <c r="L8" s="37">
        <v>0</v>
      </c>
      <c r="M8" s="37">
        <v>1950</v>
      </c>
      <c r="N8" s="37">
        <v>70947</v>
      </c>
      <c r="O8" s="37">
        <v>144711</v>
      </c>
    </row>
    <row r="9" spans="1:15" ht="25.5" customHeight="1">
      <c r="A9" s="39" t="s">
        <v>71</v>
      </c>
      <c r="B9" s="40">
        <v>144711</v>
      </c>
      <c r="C9" s="37">
        <v>0</v>
      </c>
      <c r="D9" s="37">
        <v>10820</v>
      </c>
      <c r="E9" s="38">
        <v>155531</v>
      </c>
      <c r="F9" s="37">
        <v>62683</v>
      </c>
      <c r="G9" s="37">
        <v>3097</v>
      </c>
      <c r="H9" s="37">
        <v>0</v>
      </c>
      <c r="I9" s="37">
        <v>0</v>
      </c>
      <c r="J9" s="37">
        <v>0</v>
      </c>
      <c r="K9" s="37">
        <v>0</v>
      </c>
      <c r="L9" s="37">
        <v>0</v>
      </c>
      <c r="M9" s="37">
        <v>0</v>
      </c>
      <c r="N9" s="37">
        <v>65780</v>
      </c>
      <c r="O9" s="37">
        <v>89751</v>
      </c>
    </row>
    <row r="10" spans="1:15" ht="25.5" customHeight="1">
      <c r="A10" s="39" t="s">
        <v>72</v>
      </c>
      <c r="B10" s="40">
        <v>89751</v>
      </c>
      <c r="C10" s="37">
        <v>0</v>
      </c>
      <c r="D10" s="37">
        <v>74995</v>
      </c>
      <c r="E10" s="38">
        <v>164746</v>
      </c>
      <c r="F10" s="37">
        <v>105550</v>
      </c>
      <c r="G10" s="37">
        <v>4547</v>
      </c>
      <c r="H10" s="37"/>
      <c r="I10" s="37">
        <v>0</v>
      </c>
      <c r="J10" s="37">
        <v>0</v>
      </c>
      <c r="K10" s="37">
        <v>0</v>
      </c>
      <c r="L10" s="37">
        <v>0</v>
      </c>
      <c r="M10" s="37">
        <v>0</v>
      </c>
      <c r="N10" s="37">
        <v>110097</v>
      </c>
      <c r="O10" s="37">
        <v>54649</v>
      </c>
    </row>
    <row r="11" spans="1:15" ht="25.5" customHeight="1">
      <c r="A11" s="39" t="s">
        <v>73</v>
      </c>
      <c r="B11" s="40">
        <v>54649</v>
      </c>
      <c r="C11" s="37">
        <v>0</v>
      </c>
      <c r="D11" s="37">
        <v>0</v>
      </c>
      <c r="E11" s="38">
        <v>54649</v>
      </c>
      <c r="F11" s="37">
        <v>0</v>
      </c>
      <c r="G11" s="37">
        <v>1886</v>
      </c>
      <c r="H11" s="37">
        <v>0</v>
      </c>
      <c r="I11" s="37">
        <v>0</v>
      </c>
      <c r="J11" s="37">
        <v>0</v>
      </c>
      <c r="K11" s="37">
        <v>0</v>
      </c>
      <c r="L11" s="37">
        <v>0</v>
      </c>
      <c r="M11" s="37">
        <v>0</v>
      </c>
      <c r="N11" s="37">
        <v>1886</v>
      </c>
      <c r="O11" s="37">
        <v>52763</v>
      </c>
    </row>
    <row r="12" spans="1:15" ht="25.5" customHeight="1">
      <c r="A12" s="39" t="s">
        <v>74</v>
      </c>
      <c r="B12" s="40">
        <v>52763</v>
      </c>
      <c r="C12" s="37">
        <v>16575</v>
      </c>
      <c r="D12" s="37">
        <v>460</v>
      </c>
      <c r="E12" s="38">
        <v>69798</v>
      </c>
      <c r="F12" s="37">
        <v>0</v>
      </c>
      <c r="G12" s="37">
        <v>0</v>
      </c>
      <c r="H12" s="37">
        <v>0</v>
      </c>
      <c r="I12" s="37">
        <v>0</v>
      </c>
      <c r="J12" s="37">
        <v>0</v>
      </c>
      <c r="K12" s="37">
        <v>0</v>
      </c>
      <c r="L12" s="37">
        <v>0</v>
      </c>
      <c r="M12" s="37">
        <v>1350</v>
      </c>
      <c r="N12" s="37">
        <v>1350</v>
      </c>
      <c r="O12" s="37">
        <v>68448</v>
      </c>
    </row>
    <row r="13" spans="1:15" ht="25.5" customHeight="1">
      <c r="A13" s="39" t="s">
        <v>75</v>
      </c>
      <c r="B13" s="40">
        <v>68448</v>
      </c>
      <c r="C13" s="37">
        <v>143918</v>
      </c>
      <c r="D13" s="37">
        <v>19200</v>
      </c>
      <c r="E13" s="38">
        <v>231566</v>
      </c>
      <c r="F13" s="37">
        <v>75300</v>
      </c>
      <c r="G13" s="37">
        <v>1350</v>
      </c>
      <c r="H13" s="37">
        <v>886</v>
      </c>
      <c r="I13" s="37">
        <v>0</v>
      </c>
      <c r="J13" s="37">
        <v>0</v>
      </c>
      <c r="K13" s="37">
        <v>0</v>
      </c>
      <c r="L13" s="37">
        <v>0</v>
      </c>
      <c r="M13" s="37">
        <v>300</v>
      </c>
      <c r="N13" s="37">
        <v>77836</v>
      </c>
      <c r="O13" s="37">
        <v>153730</v>
      </c>
    </row>
    <row r="14" spans="1:15" ht="25.5" customHeight="1">
      <c r="A14" s="39" t="s">
        <v>76</v>
      </c>
      <c r="B14" s="40">
        <v>153730</v>
      </c>
      <c r="C14" s="37">
        <v>141370</v>
      </c>
      <c r="D14" s="37">
        <v>1000</v>
      </c>
      <c r="E14" s="38">
        <v>296100</v>
      </c>
      <c r="F14" s="37">
        <v>60350</v>
      </c>
      <c r="G14" s="37">
        <v>2693</v>
      </c>
      <c r="H14" s="37">
        <v>184</v>
      </c>
      <c r="I14" s="37">
        <v>0</v>
      </c>
      <c r="J14" s="37">
        <v>0</v>
      </c>
      <c r="K14" s="37">
        <v>0</v>
      </c>
      <c r="L14" s="37">
        <v>0</v>
      </c>
      <c r="M14" s="37">
        <v>300</v>
      </c>
      <c r="N14" s="37">
        <v>63527</v>
      </c>
      <c r="O14" s="37">
        <v>232573</v>
      </c>
    </row>
    <row r="15" spans="1:15" ht="25.5" customHeight="1">
      <c r="A15" s="39" t="s">
        <v>77</v>
      </c>
      <c r="B15" s="40">
        <v>232573</v>
      </c>
      <c r="C15" s="37">
        <v>0</v>
      </c>
      <c r="D15" s="41">
        <v>1000</v>
      </c>
      <c r="E15" s="38">
        <v>233573</v>
      </c>
      <c r="F15" s="41">
        <v>63700</v>
      </c>
      <c r="G15" s="37">
        <v>2559</v>
      </c>
      <c r="H15" s="41">
        <v>125</v>
      </c>
      <c r="I15" s="41">
        <v>0</v>
      </c>
      <c r="J15" s="41">
        <v>0</v>
      </c>
      <c r="K15" s="37">
        <v>0</v>
      </c>
      <c r="L15" s="37">
        <v>0</v>
      </c>
      <c r="M15" s="41">
        <v>700</v>
      </c>
      <c r="N15" s="37">
        <v>67084</v>
      </c>
      <c r="O15" s="37">
        <v>166489</v>
      </c>
    </row>
    <row r="16" spans="1:15" ht="25.5" customHeight="1">
      <c r="A16" s="39" t="s">
        <v>34</v>
      </c>
      <c r="B16" s="40">
        <v>166489</v>
      </c>
      <c r="C16" s="41">
        <v>460</v>
      </c>
      <c r="D16" s="41">
        <v>5950</v>
      </c>
      <c r="E16" s="38">
        <v>172899</v>
      </c>
      <c r="F16" s="41">
        <v>91250</v>
      </c>
      <c r="G16" s="41">
        <v>3968</v>
      </c>
      <c r="H16" s="41">
        <v>1600</v>
      </c>
      <c r="I16" s="41">
        <v>0</v>
      </c>
      <c r="J16" s="41">
        <v>0</v>
      </c>
      <c r="K16" s="41">
        <v>0</v>
      </c>
      <c r="L16" s="41">
        <v>0</v>
      </c>
      <c r="M16" s="41">
        <v>602</v>
      </c>
      <c r="N16" s="37">
        <v>97420</v>
      </c>
      <c r="O16" s="37">
        <v>75479</v>
      </c>
    </row>
    <row r="17" spans="1:15" ht="15.75">
      <c r="A17" s="41"/>
      <c r="B17" s="42"/>
      <c r="C17" s="41"/>
      <c r="D17" s="41"/>
      <c r="E17" s="41" t="s">
        <v>78</v>
      </c>
      <c r="F17" s="41"/>
      <c r="G17" s="41"/>
      <c r="H17" s="41"/>
      <c r="I17" s="41"/>
      <c r="J17" s="41"/>
      <c r="K17" s="41"/>
      <c r="L17" s="41"/>
      <c r="M17" s="41"/>
      <c r="N17" s="41" t="s">
        <v>20</v>
      </c>
      <c r="O17" s="42" t="s">
        <v>7</v>
      </c>
    </row>
    <row r="18" spans="1:15" ht="24" customHeight="1">
      <c r="A18" s="65" t="s">
        <v>5</v>
      </c>
      <c r="B18" s="41"/>
      <c r="C18" s="43">
        <f>SUM(C4:C16)</f>
        <v>540113</v>
      </c>
      <c r="D18" s="43">
        <f>SUM(D4:D16)</f>
        <v>113425</v>
      </c>
      <c r="E18" s="44">
        <f>SUM(C18:D18)+B4</f>
        <v>695027</v>
      </c>
      <c r="F18" s="43">
        <f>SUM(F4:F16)</f>
        <v>583036</v>
      </c>
      <c r="G18" s="43">
        <f>SUM(G4:G16)</f>
        <v>26277</v>
      </c>
      <c r="H18" s="43">
        <f>SUM(H4:H16)</f>
        <v>4240</v>
      </c>
      <c r="I18" s="43">
        <f>SUM(I4:I16)</f>
        <v>0</v>
      </c>
      <c r="J18" s="43">
        <f>SUM(J4:J16)</f>
        <v>0</v>
      </c>
      <c r="K18" s="43">
        <f>SUM(K4:K16)</f>
        <v>793</v>
      </c>
      <c r="L18" s="43"/>
      <c r="M18" s="43">
        <f>SUM(M4:M16)</f>
        <v>5202</v>
      </c>
      <c r="N18" s="43">
        <f>SUM(F18:M18)</f>
        <v>619548</v>
      </c>
      <c r="O18" s="45">
        <f>O16</f>
        <v>75479</v>
      </c>
    </row>
    <row r="19" spans="1:15" ht="24" customHeight="1">
      <c r="A19" s="65"/>
      <c r="B19" s="46"/>
      <c r="C19" s="47">
        <f>SUM(C18/E18)</f>
        <v>0.7771108172776021</v>
      </c>
      <c r="D19" s="47">
        <f>SUM(D18/E18)</f>
        <v>0.1631950988954386</v>
      </c>
      <c r="E19" s="48">
        <v>1</v>
      </c>
      <c r="F19" s="49">
        <f>SUM(F18/N18)</f>
        <v>0.941066713152169</v>
      </c>
      <c r="G19" s="49">
        <f>SUM(G18/N18)</f>
        <v>0.042413178639911675</v>
      </c>
      <c r="H19" s="49">
        <f>SUM(H18/N18)</f>
        <v>0.00684369895472183</v>
      </c>
      <c r="I19" s="49">
        <f>SUM(I18/N18)</f>
        <v>0</v>
      </c>
      <c r="J19" s="49">
        <f>SUM(J18/N18)</f>
        <v>0</v>
      </c>
      <c r="K19" s="49">
        <f>SUM(K18/N18)</f>
        <v>0.0012799653941260403</v>
      </c>
      <c r="L19" s="49"/>
      <c r="M19" s="49">
        <f>SUM(M18/N18)</f>
        <v>0.008396443859071453</v>
      </c>
      <c r="N19" s="49">
        <v>1</v>
      </c>
      <c r="O19" s="49"/>
    </row>
    <row r="20" spans="1:15" ht="24" customHeight="1">
      <c r="A20" s="56" t="s">
        <v>2</v>
      </c>
      <c r="B20" s="66" t="s">
        <v>81</v>
      </c>
      <c r="C20" s="67"/>
      <c r="D20" s="67"/>
      <c r="E20" s="67"/>
      <c r="F20" s="67"/>
      <c r="G20" s="67"/>
      <c r="H20" s="67"/>
      <c r="I20" s="67"/>
      <c r="J20" s="67"/>
      <c r="K20" s="67"/>
      <c r="L20" s="67"/>
      <c r="M20" s="67"/>
      <c r="N20" s="67"/>
      <c r="O20" s="68"/>
    </row>
    <row r="21" spans="1:15" ht="24" customHeight="1">
      <c r="A21" s="56"/>
      <c r="B21" s="50" t="s">
        <v>82</v>
      </c>
      <c r="C21" s="51"/>
      <c r="D21" s="51"/>
      <c r="E21" s="51"/>
      <c r="F21" s="51"/>
      <c r="G21" s="51"/>
      <c r="H21" s="51"/>
      <c r="I21" s="51"/>
      <c r="J21" s="51"/>
      <c r="K21" s="51"/>
      <c r="L21" s="51"/>
      <c r="M21" s="51"/>
      <c r="N21" s="51"/>
      <c r="O21" s="52"/>
    </row>
    <row r="22" spans="1:15" ht="24" customHeight="1">
      <c r="A22" s="56"/>
      <c r="B22" s="50" t="s">
        <v>83</v>
      </c>
      <c r="C22" s="51"/>
      <c r="D22" s="51"/>
      <c r="E22" s="51"/>
      <c r="F22" s="51"/>
      <c r="G22" s="51"/>
      <c r="H22" s="51"/>
      <c r="I22" s="51"/>
      <c r="J22" s="51"/>
      <c r="K22" s="51"/>
      <c r="L22" s="51"/>
      <c r="M22" s="51"/>
      <c r="N22" s="51"/>
      <c r="O22" s="52"/>
    </row>
    <row r="23" spans="1:15" ht="24" customHeight="1">
      <c r="A23" s="56"/>
      <c r="B23" s="53" t="s">
        <v>84</v>
      </c>
      <c r="C23" s="54"/>
      <c r="D23" s="54"/>
      <c r="E23" s="54"/>
      <c r="F23" s="54"/>
      <c r="G23" s="54"/>
      <c r="H23" s="54"/>
      <c r="I23" s="54"/>
      <c r="J23" s="54"/>
      <c r="K23" s="54"/>
      <c r="L23" s="54"/>
      <c r="M23" s="54"/>
      <c r="N23" s="54"/>
      <c r="O23" s="55"/>
    </row>
    <row r="24" spans="1:9" ht="33.75" customHeight="1">
      <c r="A24" s="34" t="s">
        <v>14</v>
      </c>
      <c r="B24" s="34"/>
      <c r="C24" s="34"/>
      <c r="D24" s="34"/>
      <c r="E24" s="34" t="s">
        <v>47</v>
      </c>
      <c r="F24" s="34"/>
      <c r="G24" s="34"/>
      <c r="H24" s="34"/>
      <c r="I24" s="34" t="s">
        <v>48</v>
      </c>
    </row>
    <row r="25" ht="9" customHeight="1"/>
    <row r="26" spans="1:15" ht="15.75" customHeight="1">
      <c r="A26" s="57" t="s">
        <v>8</v>
      </c>
      <c r="B26" s="13" t="s">
        <v>3</v>
      </c>
      <c r="C26" s="13"/>
      <c r="D26" s="13"/>
      <c r="E26" s="13"/>
      <c r="F26" s="13"/>
      <c r="G26" s="13"/>
      <c r="H26" s="13"/>
      <c r="I26" s="13"/>
      <c r="J26" s="13"/>
      <c r="K26" s="13"/>
      <c r="L26" s="13"/>
      <c r="M26" s="13"/>
      <c r="N26" s="13"/>
      <c r="O26" s="13"/>
    </row>
    <row r="27" spans="1:15" ht="15.75" customHeight="1">
      <c r="A27" s="58"/>
      <c r="B27" s="13" t="s">
        <v>22</v>
      </c>
      <c r="C27" s="13"/>
      <c r="D27" s="13"/>
      <c r="E27" s="13"/>
      <c r="F27" s="13"/>
      <c r="G27" s="13"/>
      <c r="H27" s="13"/>
      <c r="I27" s="13"/>
      <c r="J27" s="13"/>
      <c r="K27" s="13"/>
      <c r="L27" s="13"/>
      <c r="M27" s="13"/>
      <c r="N27" s="13"/>
      <c r="O27" s="13"/>
    </row>
    <row r="28" spans="1:15" ht="15.75">
      <c r="A28" s="58"/>
      <c r="B28" s="13" t="s">
        <v>12</v>
      </c>
      <c r="C28" s="13"/>
      <c r="D28" s="13"/>
      <c r="E28" s="13"/>
      <c r="F28" s="13"/>
      <c r="G28" s="13"/>
      <c r="H28" s="13"/>
      <c r="I28" s="13"/>
      <c r="J28" s="13"/>
      <c r="K28" s="13"/>
      <c r="L28" s="13"/>
      <c r="M28" s="13"/>
      <c r="N28" s="13"/>
      <c r="O28" s="13"/>
    </row>
    <row r="29" spans="1:15" ht="15.75">
      <c r="A29" s="59"/>
      <c r="B29" s="29" t="s">
        <v>13</v>
      </c>
      <c r="C29" s="29"/>
      <c r="D29" s="29"/>
      <c r="E29" s="29"/>
      <c r="F29" s="29"/>
      <c r="G29" s="29"/>
      <c r="H29" s="29"/>
      <c r="I29" s="29"/>
      <c r="J29" s="29"/>
      <c r="K29" s="29"/>
      <c r="L29" s="29"/>
      <c r="M29" s="29"/>
      <c r="N29" s="29"/>
      <c r="O29" s="29"/>
    </row>
    <row r="30" ht="15.75">
      <c r="A30" s="33"/>
    </row>
  </sheetData>
  <sheetProtection/>
  <mergeCells count="11">
    <mergeCell ref="B20:O20"/>
    <mergeCell ref="B21:O21"/>
    <mergeCell ref="B22:O22"/>
    <mergeCell ref="B23:O23"/>
    <mergeCell ref="A20:A23"/>
    <mergeCell ref="A26:A29"/>
    <mergeCell ref="A1:O1"/>
    <mergeCell ref="A2:A3"/>
    <mergeCell ref="B2:E2"/>
    <mergeCell ref="F2:O2"/>
    <mergeCell ref="A18:A19"/>
  </mergeCells>
  <printOptions/>
  <pageMargins left="0.83" right="0.15748031496062992" top="0.984251968503937" bottom="0.5905511811023623" header="0.5118110236220472" footer="0.5118110236220472"/>
  <pageSetup firstPageNumber="1" useFirstPageNumber="1" fitToHeight="0" fitToWidth="1" horizontalDpi="300" verticalDpi="3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view="pageBreakPreview" zoomScale="80" zoomScaleSheetLayoutView="80" zoomScalePageLayoutView="0" workbookViewId="0" topLeftCell="A1">
      <selection activeCell="B33" sqref="B33"/>
    </sheetView>
  </sheetViews>
  <sheetFormatPr defaultColWidth="9.00390625" defaultRowHeight="16.5"/>
  <cols>
    <col min="1" max="1" width="9.875" style="0" customWidth="1"/>
    <col min="2" max="2" width="14.375" style="0" customWidth="1"/>
    <col min="3" max="3" width="14.50390625" style="0" customWidth="1"/>
    <col min="4" max="4" width="13.125" style="0" customWidth="1"/>
    <col min="5" max="5" width="14.375" style="0" customWidth="1"/>
    <col min="6" max="6" width="14.25390625" style="0" customWidth="1"/>
    <col min="7" max="7" width="12.125" style="0" customWidth="1"/>
    <col min="8" max="8" width="13.25390625" style="0" customWidth="1"/>
    <col min="9" max="13" width="12.125" style="0" customWidth="1"/>
    <col min="14" max="14" width="16.125" style="0" customWidth="1"/>
    <col min="15" max="15" width="16.375" style="0" customWidth="1"/>
  </cols>
  <sheetData>
    <row r="1" spans="1:15" ht="39.75" customHeight="1">
      <c r="A1" s="60" t="s">
        <v>79</v>
      </c>
      <c r="B1" s="61"/>
      <c r="C1" s="61"/>
      <c r="D1" s="61"/>
      <c r="E1" s="61"/>
      <c r="F1" s="61"/>
      <c r="G1" s="61"/>
      <c r="H1" s="61"/>
      <c r="I1" s="61"/>
      <c r="J1" s="61"/>
      <c r="K1" s="61"/>
      <c r="L1" s="61"/>
      <c r="M1" s="61"/>
      <c r="N1" s="61"/>
      <c r="O1" s="61"/>
    </row>
    <row r="2" spans="1:15" ht="15.75" customHeight="1">
      <c r="A2" s="62" t="s">
        <v>4</v>
      </c>
      <c r="B2" s="63" t="s">
        <v>54</v>
      </c>
      <c r="C2" s="63"/>
      <c r="D2" s="63"/>
      <c r="E2" s="63"/>
      <c r="F2" s="63" t="s">
        <v>11</v>
      </c>
      <c r="G2" s="64"/>
      <c r="H2" s="64"/>
      <c r="I2" s="64"/>
      <c r="J2" s="64"/>
      <c r="K2" s="64"/>
      <c r="L2" s="64"/>
      <c r="M2" s="64"/>
      <c r="N2" s="64"/>
      <c r="O2" s="64"/>
    </row>
    <row r="3" spans="1:15" ht="54.75" customHeight="1">
      <c r="A3" s="62"/>
      <c r="B3" s="33" t="s">
        <v>52</v>
      </c>
      <c r="C3" s="33" t="s">
        <v>64</v>
      </c>
      <c r="D3" s="33" t="s">
        <v>0</v>
      </c>
      <c r="E3" s="32" t="s">
        <v>45</v>
      </c>
      <c r="F3" s="31" t="s">
        <v>40</v>
      </c>
      <c r="G3" s="33" t="s">
        <v>46</v>
      </c>
      <c r="H3" s="33" t="s">
        <v>44</v>
      </c>
      <c r="I3" s="33" t="s">
        <v>50</v>
      </c>
      <c r="J3" s="31" t="s">
        <v>38</v>
      </c>
      <c r="K3" s="33" t="s">
        <v>43</v>
      </c>
      <c r="L3" s="31" t="s">
        <v>51</v>
      </c>
      <c r="M3" s="33" t="s">
        <v>39</v>
      </c>
      <c r="N3" s="8" t="s">
        <v>19</v>
      </c>
      <c r="O3" s="8" t="s">
        <v>1</v>
      </c>
    </row>
    <row r="4" spans="1:15" ht="36" customHeight="1">
      <c r="A4" s="35" t="s">
        <v>66</v>
      </c>
      <c r="B4" s="36">
        <v>90000</v>
      </c>
      <c r="C4" s="37"/>
      <c r="D4" s="37"/>
      <c r="E4" s="38">
        <f aca="true" t="shared" si="0" ref="E4:E16">SUM(B4:D4)</f>
        <v>90000</v>
      </c>
      <c r="F4" s="37"/>
      <c r="G4" s="37"/>
      <c r="H4" s="37"/>
      <c r="I4" s="37"/>
      <c r="J4" s="37"/>
      <c r="K4" s="37"/>
      <c r="L4" s="37"/>
      <c r="M4" s="37"/>
      <c r="N4" s="37">
        <f aca="true" t="shared" si="1" ref="N4:N16">SUM(F4:M4)</f>
        <v>0</v>
      </c>
      <c r="O4" s="37">
        <f aca="true" t="shared" si="2" ref="O4:O16">E4-N4</f>
        <v>90000</v>
      </c>
    </row>
    <row r="5" spans="1:15" ht="25.5" customHeight="1">
      <c r="A5" s="39" t="s">
        <v>67</v>
      </c>
      <c r="B5" s="40">
        <f>O4</f>
        <v>90000</v>
      </c>
      <c r="C5" s="37">
        <v>0</v>
      </c>
      <c r="D5" s="37">
        <v>0</v>
      </c>
      <c r="E5" s="38">
        <f t="shared" si="0"/>
        <v>90000</v>
      </c>
      <c r="F5" s="37">
        <v>10000</v>
      </c>
      <c r="G5" s="37">
        <v>0</v>
      </c>
      <c r="H5" s="37">
        <v>0</v>
      </c>
      <c r="I5" s="37">
        <v>0</v>
      </c>
      <c r="J5" s="37">
        <v>0</v>
      </c>
      <c r="K5" s="37">
        <v>4000</v>
      </c>
      <c r="L5" s="37">
        <v>0</v>
      </c>
      <c r="M5" s="37">
        <v>0</v>
      </c>
      <c r="N5" s="37">
        <f t="shared" si="1"/>
        <v>14000</v>
      </c>
      <c r="O5" s="37">
        <f t="shared" si="2"/>
        <v>76000</v>
      </c>
    </row>
    <row r="6" spans="1:15" ht="25.5" customHeight="1">
      <c r="A6" s="39" t="s">
        <v>68</v>
      </c>
      <c r="B6" s="40">
        <f aca="true" t="shared" si="3" ref="B6:B16">O5</f>
        <v>76000</v>
      </c>
      <c r="C6" s="37">
        <v>500000</v>
      </c>
      <c r="D6" s="37">
        <v>0</v>
      </c>
      <c r="E6" s="38">
        <f t="shared" si="0"/>
        <v>576000</v>
      </c>
      <c r="F6" s="37">
        <v>105000</v>
      </c>
      <c r="G6" s="37">
        <v>4000</v>
      </c>
      <c r="H6" s="37"/>
      <c r="I6" s="37">
        <v>5000</v>
      </c>
      <c r="J6" s="37">
        <v>5000</v>
      </c>
      <c r="K6" s="37"/>
      <c r="L6" s="37"/>
      <c r="M6" s="37">
        <v>500</v>
      </c>
      <c r="N6" s="37">
        <f t="shared" si="1"/>
        <v>119500</v>
      </c>
      <c r="O6" s="37">
        <f t="shared" si="2"/>
        <v>456500</v>
      </c>
    </row>
    <row r="7" spans="1:15" ht="25.5" customHeight="1">
      <c r="A7" s="39" t="s">
        <v>69</v>
      </c>
      <c r="B7" s="40">
        <f t="shared" si="3"/>
        <v>456500</v>
      </c>
      <c r="C7" s="37">
        <v>46000</v>
      </c>
      <c r="D7" s="37">
        <v>5460</v>
      </c>
      <c r="E7" s="38">
        <f t="shared" si="0"/>
        <v>507960</v>
      </c>
      <c r="F7" s="37">
        <v>110000</v>
      </c>
      <c r="G7" s="37">
        <v>4000</v>
      </c>
      <c r="H7" s="37">
        <v>25000</v>
      </c>
      <c r="I7" s="37"/>
      <c r="J7" s="37"/>
      <c r="K7" s="37"/>
      <c r="L7" s="37"/>
      <c r="M7" s="37">
        <v>500</v>
      </c>
      <c r="N7" s="37">
        <f t="shared" si="1"/>
        <v>139500</v>
      </c>
      <c r="O7" s="37">
        <f t="shared" si="2"/>
        <v>368460</v>
      </c>
    </row>
    <row r="8" spans="1:15" ht="25.5" customHeight="1">
      <c r="A8" s="39" t="s">
        <v>70</v>
      </c>
      <c r="B8" s="40">
        <f t="shared" si="3"/>
        <v>368460</v>
      </c>
      <c r="C8" s="37">
        <v>0</v>
      </c>
      <c r="D8" s="37"/>
      <c r="E8" s="38">
        <f t="shared" si="0"/>
        <v>368460</v>
      </c>
      <c r="F8" s="37">
        <v>105000</v>
      </c>
      <c r="G8" s="37">
        <v>3000</v>
      </c>
      <c r="H8" s="37"/>
      <c r="I8" s="37"/>
      <c r="J8" s="37">
        <v>5000</v>
      </c>
      <c r="K8" s="37"/>
      <c r="L8" s="37"/>
      <c r="M8" s="37">
        <v>500</v>
      </c>
      <c r="N8" s="37">
        <f t="shared" si="1"/>
        <v>113500</v>
      </c>
      <c r="O8" s="37">
        <f t="shared" si="2"/>
        <v>254960</v>
      </c>
    </row>
    <row r="9" spans="1:15" ht="25.5" customHeight="1">
      <c r="A9" s="39" t="s">
        <v>71</v>
      </c>
      <c r="B9" s="40">
        <f t="shared" si="3"/>
        <v>254960</v>
      </c>
      <c r="C9" s="37">
        <v>0</v>
      </c>
      <c r="D9" s="37"/>
      <c r="E9" s="38">
        <f t="shared" si="0"/>
        <v>254960</v>
      </c>
      <c r="F9" s="37">
        <v>110000</v>
      </c>
      <c r="G9" s="37">
        <v>3000</v>
      </c>
      <c r="H9" s="37"/>
      <c r="I9" s="37"/>
      <c r="J9" s="37"/>
      <c r="K9" s="37"/>
      <c r="L9" s="37"/>
      <c r="M9" s="37">
        <v>500</v>
      </c>
      <c r="N9" s="37">
        <f t="shared" si="1"/>
        <v>113500</v>
      </c>
      <c r="O9" s="37">
        <f t="shared" si="2"/>
        <v>141460</v>
      </c>
    </row>
    <row r="10" spans="1:15" ht="25.5" customHeight="1">
      <c r="A10" s="39" t="s">
        <v>72</v>
      </c>
      <c r="B10" s="40">
        <f t="shared" si="3"/>
        <v>141460</v>
      </c>
      <c r="C10" s="37">
        <v>0</v>
      </c>
      <c r="D10" s="37"/>
      <c r="E10" s="38">
        <f t="shared" si="0"/>
        <v>141460</v>
      </c>
      <c r="F10" s="37">
        <v>60000</v>
      </c>
      <c r="G10" s="37">
        <v>2000</v>
      </c>
      <c r="H10" s="37"/>
      <c r="I10" s="37"/>
      <c r="J10" s="37">
        <v>5000</v>
      </c>
      <c r="K10" s="37"/>
      <c r="L10" s="37"/>
      <c r="M10" s="37">
        <v>500</v>
      </c>
      <c r="N10" s="37">
        <f t="shared" si="1"/>
        <v>67500</v>
      </c>
      <c r="O10" s="37">
        <f t="shared" si="2"/>
        <v>73960</v>
      </c>
    </row>
    <row r="11" spans="1:15" ht="25.5" customHeight="1">
      <c r="A11" s="39" t="s">
        <v>73</v>
      </c>
      <c r="B11" s="40">
        <f t="shared" si="3"/>
        <v>73960</v>
      </c>
      <c r="C11" s="37">
        <v>46000</v>
      </c>
      <c r="D11" s="37"/>
      <c r="E11" s="38">
        <f t="shared" si="0"/>
        <v>119960</v>
      </c>
      <c r="F11" s="37">
        <v>0</v>
      </c>
      <c r="G11" s="37">
        <v>3000</v>
      </c>
      <c r="H11" s="37">
        <v>20000</v>
      </c>
      <c r="I11" s="37">
        <v>5000</v>
      </c>
      <c r="J11" s="37"/>
      <c r="K11" s="37"/>
      <c r="L11" s="37"/>
      <c r="M11" s="37">
        <v>500</v>
      </c>
      <c r="N11" s="37">
        <f t="shared" si="1"/>
        <v>28500</v>
      </c>
      <c r="O11" s="37">
        <f t="shared" si="2"/>
        <v>91460</v>
      </c>
    </row>
    <row r="12" spans="1:15" ht="25.5" customHeight="1">
      <c r="A12" s="39" t="s">
        <v>74</v>
      </c>
      <c r="B12" s="40">
        <f t="shared" si="3"/>
        <v>91460</v>
      </c>
      <c r="C12" s="37">
        <v>500000</v>
      </c>
      <c r="D12" s="37"/>
      <c r="E12" s="38">
        <f t="shared" si="0"/>
        <v>591460</v>
      </c>
      <c r="F12" s="37">
        <v>75000</v>
      </c>
      <c r="G12" s="37">
        <v>4000</v>
      </c>
      <c r="H12" s="37"/>
      <c r="I12" s="37"/>
      <c r="J12" s="37">
        <v>5000</v>
      </c>
      <c r="K12" s="37"/>
      <c r="L12" s="37"/>
      <c r="M12" s="37">
        <v>500</v>
      </c>
      <c r="N12" s="37">
        <f t="shared" si="1"/>
        <v>84500</v>
      </c>
      <c r="O12" s="37">
        <f t="shared" si="2"/>
        <v>506960</v>
      </c>
    </row>
    <row r="13" spans="1:15" ht="25.5" customHeight="1">
      <c r="A13" s="39" t="s">
        <v>75</v>
      </c>
      <c r="B13" s="40">
        <f t="shared" si="3"/>
        <v>506960</v>
      </c>
      <c r="C13" s="37">
        <v>0</v>
      </c>
      <c r="D13" s="37">
        <v>5460</v>
      </c>
      <c r="E13" s="38">
        <f t="shared" si="0"/>
        <v>512420</v>
      </c>
      <c r="F13" s="37">
        <v>110000</v>
      </c>
      <c r="G13" s="37">
        <v>4000</v>
      </c>
      <c r="H13" s="37"/>
      <c r="I13" s="37"/>
      <c r="J13" s="37"/>
      <c r="K13" s="37"/>
      <c r="L13" s="37"/>
      <c r="M13" s="37">
        <v>500</v>
      </c>
      <c r="N13" s="37">
        <f t="shared" si="1"/>
        <v>114500</v>
      </c>
      <c r="O13" s="37">
        <f t="shared" si="2"/>
        <v>397920</v>
      </c>
    </row>
    <row r="14" spans="1:15" ht="25.5" customHeight="1">
      <c r="A14" s="39" t="s">
        <v>76</v>
      </c>
      <c r="B14" s="40">
        <f t="shared" si="3"/>
        <v>397920</v>
      </c>
      <c r="C14" s="37">
        <v>0</v>
      </c>
      <c r="D14" s="37">
        <v>5460</v>
      </c>
      <c r="E14" s="38">
        <f t="shared" si="0"/>
        <v>403380</v>
      </c>
      <c r="F14" s="37">
        <v>110000</v>
      </c>
      <c r="G14" s="37">
        <v>4000</v>
      </c>
      <c r="H14" s="37"/>
      <c r="I14" s="37"/>
      <c r="J14" s="37">
        <v>5000</v>
      </c>
      <c r="K14" s="37"/>
      <c r="L14" s="37"/>
      <c r="M14" s="37">
        <v>500</v>
      </c>
      <c r="N14" s="37">
        <f t="shared" si="1"/>
        <v>119500</v>
      </c>
      <c r="O14" s="37">
        <f t="shared" si="2"/>
        <v>283880</v>
      </c>
    </row>
    <row r="15" spans="1:15" ht="25.5" customHeight="1">
      <c r="A15" s="39" t="s">
        <v>77</v>
      </c>
      <c r="B15" s="40">
        <f t="shared" si="3"/>
        <v>283880</v>
      </c>
      <c r="C15" s="37">
        <v>0</v>
      </c>
      <c r="D15" s="41">
        <v>0</v>
      </c>
      <c r="E15" s="38">
        <f t="shared" si="0"/>
        <v>283880</v>
      </c>
      <c r="F15" s="41">
        <v>105000</v>
      </c>
      <c r="G15" s="37">
        <v>4000</v>
      </c>
      <c r="H15" s="41"/>
      <c r="I15" s="41"/>
      <c r="J15" s="41"/>
      <c r="K15" s="37"/>
      <c r="L15" s="37"/>
      <c r="M15" s="41">
        <v>500</v>
      </c>
      <c r="N15" s="37">
        <f t="shared" si="1"/>
        <v>109500</v>
      </c>
      <c r="O15" s="37">
        <f t="shared" si="2"/>
        <v>174380</v>
      </c>
    </row>
    <row r="16" spans="1:15" ht="25.5" customHeight="1">
      <c r="A16" s="39" t="s">
        <v>34</v>
      </c>
      <c r="B16" s="40">
        <f t="shared" si="3"/>
        <v>174380</v>
      </c>
      <c r="C16" s="41">
        <v>0</v>
      </c>
      <c r="D16" s="41">
        <v>0</v>
      </c>
      <c r="E16" s="38">
        <f t="shared" si="0"/>
        <v>174380</v>
      </c>
      <c r="F16" s="41">
        <v>100000</v>
      </c>
      <c r="G16" s="41">
        <v>4000</v>
      </c>
      <c r="H16" s="41"/>
      <c r="I16" s="41"/>
      <c r="J16" s="41">
        <v>5000</v>
      </c>
      <c r="K16" s="41"/>
      <c r="L16" s="41"/>
      <c r="M16" s="41">
        <v>500</v>
      </c>
      <c r="N16" s="37">
        <f t="shared" si="1"/>
        <v>109500</v>
      </c>
      <c r="O16" s="37">
        <f t="shared" si="2"/>
        <v>64880</v>
      </c>
    </row>
    <row r="17" spans="1:15" ht="15.75">
      <c r="A17" s="41"/>
      <c r="B17" s="42"/>
      <c r="C17" s="41"/>
      <c r="D17" s="41"/>
      <c r="E17" s="41" t="s">
        <v>78</v>
      </c>
      <c r="F17" s="41"/>
      <c r="G17" s="41"/>
      <c r="H17" s="41"/>
      <c r="I17" s="41"/>
      <c r="J17" s="41"/>
      <c r="K17" s="41"/>
      <c r="L17" s="41"/>
      <c r="M17" s="41"/>
      <c r="N17" s="41" t="s">
        <v>20</v>
      </c>
      <c r="O17" s="42" t="s">
        <v>7</v>
      </c>
    </row>
    <row r="18" spans="1:15" ht="24" customHeight="1">
      <c r="A18" s="65" t="s">
        <v>5</v>
      </c>
      <c r="B18" s="41"/>
      <c r="C18" s="43">
        <f>SUM(C4:C16)</f>
        <v>1092000</v>
      </c>
      <c r="D18" s="43">
        <f>SUM(D4:D16)</f>
        <v>16380</v>
      </c>
      <c r="E18" s="44">
        <f>SUM(C18:D18)+B4</f>
        <v>1198380</v>
      </c>
      <c r="F18" s="43">
        <f>SUM(F4:F16)</f>
        <v>1000000</v>
      </c>
      <c r="G18" s="43">
        <f>SUM(G4:G16)</f>
        <v>39000</v>
      </c>
      <c r="H18" s="43">
        <f>SUM(H4:H15)</f>
        <v>45000</v>
      </c>
      <c r="I18" s="43">
        <f>SUM(I4:I15)</f>
        <v>10000</v>
      </c>
      <c r="J18" s="43">
        <f>SUM(J4:J15)</f>
        <v>25000</v>
      </c>
      <c r="K18" s="43">
        <f>SUM(K4:K15)</f>
        <v>4000</v>
      </c>
      <c r="L18" s="43"/>
      <c r="M18" s="43">
        <f>SUM(M4:M16)</f>
        <v>5500</v>
      </c>
      <c r="N18" s="43">
        <f>SUM(F18:M18)</f>
        <v>1128500</v>
      </c>
      <c r="O18" s="45">
        <f>O16</f>
        <v>64880</v>
      </c>
    </row>
    <row r="19" spans="1:15" ht="24" customHeight="1">
      <c r="A19" s="65"/>
      <c r="B19" s="46"/>
      <c r="C19" s="47">
        <f>SUM(C18/E18)</f>
        <v>0.9112301607169679</v>
      </c>
      <c r="D19" s="47">
        <f>SUM(D18/E18)</f>
        <v>0.013668452410754518</v>
      </c>
      <c r="E19" s="48">
        <v>1</v>
      </c>
      <c r="F19" s="49">
        <f>SUM(F18/N18)</f>
        <v>0.8861320336730173</v>
      </c>
      <c r="G19" s="49">
        <f>SUM(G18/N18)</f>
        <v>0.034559149313247675</v>
      </c>
      <c r="H19" s="49">
        <f>SUM(H18/N18)</f>
        <v>0.03987594151528578</v>
      </c>
      <c r="I19" s="49">
        <f>SUM(I18/N18)</f>
        <v>0.008861320336730172</v>
      </c>
      <c r="J19" s="49">
        <f>SUM(J18/N18)</f>
        <v>0.022153300841825433</v>
      </c>
      <c r="K19" s="49">
        <f>SUM(K18/N18)</f>
        <v>0.003544528134692069</v>
      </c>
      <c r="L19" s="49"/>
      <c r="M19" s="49">
        <f>SUM(M18/N18)</f>
        <v>0.004873726185201595</v>
      </c>
      <c r="N19" s="49">
        <v>1</v>
      </c>
      <c r="O19" s="49"/>
    </row>
    <row r="20" spans="1:15" ht="24" customHeight="1">
      <c r="A20" s="56" t="s">
        <v>2</v>
      </c>
      <c r="B20" s="66" t="s">
        <v>36</v>
      </c>
      <c r="C20" s="67"/>
      <c r="D20" s="67"/>
      <c r="E20" s="67"/>
      <c r="F20" s="67"/>
      <c r="G20" s="67"/>
      <c r="H20" s="67"/>
      <c r="I20" s="67"/>
      <c r="J20" s="67"/>
      <c r="K20" s="67"/>
      <c r="L20" s="67"/>
      <c r="M20" s="67"/>
      <c r="N20" s="67"/>
      <c r="O20" s="68"/>
    </row>
    <row r="21" spans="1:15" ht="24" customHeight="1">
      <c r="A21" s="56"/>
      <c r="B21" s="50" t="s">
        <v>63</v>
      </c>
      <c r="C21" s="51"/>
      <c r="D21" s="51"/>
      <c r="E21" s="51"/>
      <c r="F21" s="51"/>
      <c r="G21" s="51"/>
      <c r="H21" s="51"/>
      <c r="I21" s="51"/>
      <c r="J21" s="51"/>
      <c r="K21" s="51"/>
      <c r="L21" s="51"/>
      <c r="M21" s="51"/>
      <c r="N21" s="51"/>
      <c r="O21" s="52"/>
    </row>
    <row r="22" spans="1:15" ht="24" customHeight="1">
      <c r="A22" s="56"/>
      <c r="B22" s="50" t="s">
        <v>65</v>
      </c>
      <c r="C22" s="51"/>
      <c r="D22" s="51"/>
      <c r="E22" s="51"/>
      <c r="F22" s="51"/>
      <c r="G22" s="51"/>
      <c r="H22" s="51"/>
      <c r="I22" s="51"/>
      <c r="J22" s="51"/>
      <c r="K22" s="51"/>
      <c r="L22" s="51"/>
      <c r="M22" s="51"/>
      <c r="N22" s="51"/>
      <c r="O22" s="52"/>
    </row>
    <row r="23" spans="1:15" ht="24" customHeight="1">
      <c r="A23" s="56"/>
      <c r="B23" s="53" t="s">
        <v>62</v>
      </c>
      <c r="C23" s="54"/>
      <c r="D23" s="54"/>
      <c r="E23" s="54"/>
      <c r="F23" s="54"/>
      <c r="G23" s="54"/>
      <c r="H23" s="54"/>
      <c r="I23" s="54"/>
      <c r="J23" s="54"/>
      <c r="K23" s="54"/>
      <c r="L23" s="54"/>
      <c r="M23" s="54"/>
      <c r="N23" s="54"/>
      <c r="O23" s="55"/>
    </row>
    <row r="24" spans="1:9" ht="33.75" customHeight="1">
      <c r="A24" s="34" t="s">
        <v>14</v>
      </c>
      <c r="B24" s="34"/>
      <c r="C24" s="34"/>
      <c r="D24" s="34"/>
      <c r="E24" s="34" t="s">
        <v>47</v>
      </c>
      <c r="F24" s="34"/>
      <c r="G24" s="34"/>
      <c r="H24" s="34"/>
      <c r="I24" s="34" t="s">
        <v>48</v>
      </c>
    </row>
    <row r="25" ht="9" customHeight="1"/>
    <row r="26" spans="1:15" ht="15.75" customHeight="1">
      <c r="A26" s="57" t="s">
        <v>8</v>
      </c>
      <c r="B26" s="13" t="s">
        <v>3</v>
      </c>
      <c r="C26" s="13"/>
      <c r="D26" s="13"/>
      <c r="E26" s="13"/>
      <c r="F26" s="13"/>
      <c r="G26" s="13"/>
      <c r="H26" s="13"/>
      <c r="I26" s="13"/>
      <c r="J26" s="13"/>
      <c r="K26" s="13"/>
      <c r="L26" s="13"/>
      <c r="M26" s="13"/>
      <c r="N26" s="13"/>
      <c r="O26" s="13"/>
    </row>
    <row r="27" spans="1:15" ht="15.75" customHeight="1">
      <c r="A27" s="58"/>
      <c r="B27" s="13" t="s">
        <v>22</v>
      </c>
      <c r="C27" s="13"/>
      <c r="D27" s="13"/>
      <c r="E27" s="13"/>
      <c r="F27" s="13"/>
      <c r="G27" s="13"/>
      <c r="H27" s="13"/>
      <c r="I27" s="13"/>
      <c r="J27" s="13"/>
      <c r="K27" s="13"/>
      <c r="L27" s="13"/>
      <c r="M27" s="13"/>
      <c r="N27" s="13"/>
      <c r="O27" s="13"/>
    </row>
    <row r="28" spans="1:15" ht="15.75">
      <c r="A28" s="58"/>
      <c r="B28" s="13" t="s">
        <v>12</v>
      </c>
      <c r="C28" s="13"/>
      <c r="D28" s="13"/>
      <c r="E28" s="13"/>
      <c r="F28" s="13"/>
      <c r="G28" s="13"/>
      <c r="H28" s="13"/>
      <c r="I28" s="13"/>
      <c r="J28" s="13"/>
      <c r="K28" s="13"/>
      <c r="L28" s="13"/>
      <c r="M28" s="13"/>
      <c r="N28" s="13"/>
      <c r="O28" s="13"/>
    </row>
    <row r="29" spans="1:15" ht="15.75">
      <c r="A29" s="59"/>
      <c r="B29" s="29" t="s">
        <v>13</v>
      </c>
      <c r="C29" s="29"/>
      <c r="D29" s="29"/>
      <c r="E29" s="29"/>
      <c r="F29" s="29"/>
      <c r="G29" s="29"/>
      <c r="H29" s="29"/>
      <c r="I29" s="29"/>
      <c r="J29" s="29"/>
      <c r="K29" s="29"/>
      <c r="L29" s="29"/>
      <c r="M29" s="29"/>
      <c r="N29" s="29"/>
      <c r="O29" s="29"/>
    </row>
    <row r="30" ht="15.75">
      <c r="A30" s="33"/>
    </row>
  </sheetData>
  <sheetProtection/>
  <mergeCells count="11">
    <mergeCell ref="A20:A23"/>
    <mergeCell ref="B20:O20"/>
    <mergeCell ref="B21:O21"/>
    <mergeCell ref="B22:O22"/>
    <mergeCell ref="B23:O23"/>
    <mergeCell ref="A26:A29"/>
    <mergeCell ref="A1:O1"/>
    <mergeCell ref="A2:A3"/>
    <mergeCell ref="B2:E2"/>
    <mergeCell ref="F2:O2"/>
    <mergeCell ref="A18:A19"/>
  </mergeCells>
  <printOptions/>
  <pageMargins left="0.83" right="0.15748031496062992" top="0.984251968503937" bottom="0.5905511811023623" header="0.5118110236220472" footer="0.5118110236220472"/>
  <pageSetup firstPageNumber="1" useFirstPageNumber="1" fitToHeight="0" fitToWidth="1" horizontalDpi="300" verticalDpi="300" orientation="landscape" paperSize="8" r:id="rId1"/>
</worksheet>
</file>

<file path=xl/worksheets/sheet3.xml><?xml version="1.0" encoding="utf-8"?>
<worksheet xmlns="http://schemas.openxmlformats.org/spreadsheetml/2006/main" xmlns:r="http://schemas.openxmlformats.org/officeDocument/2006/relationships">
  <dimension ref="A1:S31"/>
  <sheetViews>
    <sheetView view="pageBreakPreview" zoomScaleSheetLayoutView="100" zoomScalePageLayoutView="0" workbookViewId="0" topLeftCell="A1">
      <selection activeCell="E3" sqref="E3"/>
    </sheetView>
  </sheetViews>
  <sheetFormatPr defaultColWidth="9.00390625" defaultRowHeight="16.5"/>
  <cols>
    <col min="1" max="2" width="6.625" style="0" customWidth="1"/>
    <col min="3" max="19" width="11.50390625" style="0" customWidth="1"/>
  </cols>
  <sheetData>
    <row r="1" spans="1:19" ht="39.75" customHeight="1" thickBot="1">
      <c r="A1" s="60" t="s">
        <v>53</v>
      </c>
      <c r="B1" s="61"/>
      <c r="C1" s="61"/>
      <c r="D1" s="61"/>
      <c r="E1" s="61"/>
      <c r="F1" s="61"/>
      <c r="G1" s="61"/>
      <c r="H1" s="61"/>
      <c r="I1" s="61"/>
      <c r="J1" s="61"/>
      <c r="K1" s="61"/>
      <c r="L1" s="61"/>
      <c r="M1" s="61"/>
      <c r="N1" s="61"/>
      <c r="O1" s="61"/>
      <c r="P1" s="61"/>
      <c r="Q1" s="61"/>
      <c r="R1" s="61"/>
      <c r="S1" s="61"/>
    </row>
    <row r="2" spans="1:19" ht="15.75">
      <c r="A2" s="91" t="s">
        <v>4</v>
      </c>
      <c r="B2" s="93" t="s">
        <v>35</v>
      </c>
      <c r="C2" s="95" t="s">
        <v>10</v>
      </c>
      <c r="D2" s="96"/>
      <c r="E2" s="96"/>
      <c r="F2" s="96"/>
      <c r="G2" s="96"/>
      <c r="H2" s="96"/>
      <c r="I2" s="97"/>
      <c r="J2" s="98" t="s">
        <v>11</v>
      </c>
      <c r="K2" s="96"/>
      <c r="L2" s="96"/>
      <c r="M2" s="96"/>
      <c r="N2" s="96"/>
      <c r="O2" s="96"/>
      <c r="P2" s="96"/>
      <c r="Q2" s="96"/>
      <c r="R2" s="96"/>
      <c r="S2" s="99"/>
    </row>
    <row r="3" spans="1:19" ht="57" customHeight="1">
      <c r="A3" s="92"/>
      <c r="B3" s="94"/>
      <c r="C3" s="30" t="s">
        <v>52</v>
      </c>
      <c r="D3" s="30" t="s">
        <v>49</v>
      </c>
      <c r="E3" s="30" t="s">
        <v>0</v>
      </c>
      <c r="F3" s="30" t="s">
        <v>41</v>
      </c>
      <c r="G3" s="30" t="s">
        <v>42</v>
      </c>
      <c r="H3" s="8"/>
      <c r="I3" s="6" t="s">
        <v>45</v>
      </c>
      <c r="J3" s="30" t="s">
        <v>40</v>
      </c>
      <c r="K3" s="30" t="s">
        <v>46</v>
      </c>
      <c r="L3" s="30" t="s">
        <v>44</v>
      </c>
      <c r="M3" s="30" t="s">
        <v>50</v>
      </c>
      <c r="N3" s="30" t="s">
        <v>38</v>
      </c>
      <c r="O3" s="30" t="s">
        <v>43</v>
      </c>
      <c r="P3" s="30" t="s">
        <v>51</v>
      </c>
      <c r="Q3" s="30" t="s">
        <v>39</v>
      </c>
      <c r="R3" s="8" t="s">
        <v>19</v>
      </c>
      <c r="S3" s="7" t="s">
        <v>1</v>
      </c>
    </row>
    <row r="4" spans="1:19" ht="25.5" customHeight="1">
      <c r="A4" s="11" t="s">
        <v>23</v>
      </c>
      <c r="B4" s="14"/>
      <c r="C4" s="27">
        <v>90000</v>
      </c>
      <c r="D4" s="14"/>
      <c r="E4" s="14"/>
      <c r="F4" s="14"/>
      <c r="G4" s="14"/>
      <c r="H4" s="14"/>
      <c r="I4" s="16">
        <f aca="true" t="shared" si="0" ref="I4:I15">SUM(C4:H4)</f>
        <v>90000</v>
      </c>
      <c r="J4" s="17"/>
      <c r="K4" s="14"/>
      <c r="L4" s="14"/>
      <c r="M4" s="14"/>
      <c r="N4" s="14"/>
      <c r="O4" s="14"/>
      <c r="P4" s="14"/>
      <c r="Q4" s="14"/>
      <c r="R4" s="14">
        <f aca="true" t="shared" si="1" ref="R4:R15">SUM(J4:Q4)</f>
        <v>0</v>
      </c>
      <c r="S4" s="18">
        <f aca="true" t="shared" si="2" ref="S4:S15">I4-R4</f>
        <v>90000</v>
      </c>
    </row>
    <row r="5" spans="1:19" ht="25.5" customHeight="1">
      <c r="A5" s="11" t="s">
        <v>24</v>
      </c>
      <c r="B5" s="14"/>
      <c r="C5" s="26">
        <f>S4</f>
        <v>90000</v>
      </c>
      <c r="D5" s="14">
        <v>200000</v>
      </c>
      <c r="E5" s="14">
        <v>5000</v>
      </c>
      <c r="F5" s="14">
        <v>50000</v>
      </c>
      <c r="G5" s="14">
        <v>50000</v>
      </c>
      <c r="H5" s="14"/>
      <c r="I5" s="16">
        <f t="shared" si="0"/>
        <v>395000</v>
      </c>
      <c r="J5" s="17">
        <v>40000</v>
      </c>
      <c r="K5" s="14">
        <v>1100</v>
      </c>
      <c r="L5" s="14">
        <v>3333</v>
      </c>
      <c r="M5" s="14">
        <v>5000</v>
      </c>
      <c r="N5" s="14">
        <v>500</v>
      </c>
      <c r="O5" s="14">
        <v>200</v>
      </c>
      <c r="P5" s="14"/>
      <c r="Q5" s="14"/>
      <c r="R5" s="14">
        <f t="shared" si="1"/>
        <v>50133</v>
      </c>
      <c r="S5" s="18">
        <f t="shared" si="2"/>
        <v>344867</v>
      </c>
    </row>
    <row r="6" spans="1:19" ht="25.5" customHeight="1">
      <c r="A6" s="11" t="s">
        <v>25</v>
      </c>
      <c r="B6" s="14"/>
      <c r="C6" s="26">
        <f aca="true" t="shared" si="3" ref="C6:C15">S5</f>
        <v>344867</v>
      </c>
      <c r="D6" s="14">
        <v>20000</v>
      </c>
      <c r="E6" s="14"/>
      <c r="F6" s="14"/>
      <c r="G6" s="14"/>
      <c r="H6" s="14"/>
      <c r="I6" s="16">
        <f t="shared" si="0"/>
        <v>364867</v>
      </c>
      <c r="J6" s="17"/>
      <c r="K6" s="14">
        <v>60000</v>
      </c>
      <c r="L6" s="14"/>
      <c r="M6" s="14"/>
      <c r="N6" s="14"/>
      <c r="O6" s="14"/>
      <c r="P6" s="14"/>
      <c r="Q6" s="14"/>
      <c r="R6" s="14">
        <f t="shared" si="1"/>
        <v>60000</v>
      </c>
      <c r="S6" s="18">
        <f t="shared" si="2"/>
        <v>304867</v>
      </c>
    </row>
    <row r="7" spans="1:19" ht="25.5" customHeight="1">
      <c r="A7" s="11" t="s">
        <v>26</v>
      </c>
      <c r="B7" s="14"/>
      <c r="C7" s="26">
        <f t="shared" si="3"/>
        <v>304867</v>
      </c>
      <c r="D7" s="14">
        <v>20000</v>
      </c>
      <c r="E7" s="14"/>
      <c r="F7" s="14"/>
      <c r="G7" s="14"/>
      <c r="H7" s="14"/>
      <c r="I7" s="16">
        <f t="shared" si="0"/>
        <v>324867</v>
      </c>
      <c r="J7" s="17"/>
      <c r="K7" s="14"/>
      <c r="L7" s="14"/>
      <c r="M7" s="14"/>
      <c r="N7" s="14"/>
      <c r="O7" s="14"/>
      <c r="P7" s="14"/>
      <c r="Q7" s="14"/>
      <c r="R7" s="14">
        <f t="shared" si="1"/>
        <v>0</v>
      </c>
      <c r="S7" s="18">
        <f t="shared" si="2"/>
        <v>324867</v>
      </c>
    </row>
    <row r="8" spans="1:19" ht="25.5" customHeight="1">
      <c r="A8" s="11" t="s">
        <v>27</v>
      </c>
      <c r="B8" s="14"/>
      <c r="C8" s="26">
        <f t="shared" si="3"/>
        <v>324867</v>
      </c>
      <c r="D8" s="14">
        <v>20000</v>
      </c>
      <c r="E8" s="14"/>
      <c r="F8" s="14"/>
      <c r="G8" s="14"/>
      <c r="H8" s="14"/>
      <c r="I8" s="16">
        <f t="shared" si="0"/>
        <v>344867</v>
      </c>
      <c r="J8" s="17"/>
      <c r="K8" s="14"/>
      <c r="L8" s="14"/>
      <c r="M8" s="14"/>
      <c r="N8" s="14"/>
      <c r="O8" s="14"/>
      <c r="P8" s="14"/>
      <c r="Q8" s="14"/>
      <c r="R8" s="14">
        <f t="shared" si="1"/>
        <v>0</v>
      </c>
      <c r="S8" s="18">
        <f t="shared" si="2"/>
        <v>344867</v>
      </c>
    </row>
    <row r="9" spans="1:19" ht="25.5" customHeight="1">
      <c r="A9" s="11" t="s">
        <v>28</v>
      </c>
      <c r="B9" s="14"/>
      <c r="C9" s="26">
        <f t="shared" si="3"/>
        <v>344867</v>
      </c>
      <c r="D9" s="14"/>
      <c r="E9" s="14"/>
      <c r="F9" s="14"/>
      <c r="G9" s="14"/>
      <c r="H9" s="14"/>
      <c r="I9" s="16">
        <f t="shared" si="0"/>
        <v>344867</v>
      </c>
      <c r="J9" s="17"/>
      <c r="K9" s="14"/>
      <c r="L9" s="14"/>
      <c r="M9" s="14"/>
      <c r="N9" s="14"/>
      <c r="O9" s="14"/>
      <c r="P9" s="14"/>
      <c r="Q9" s="14"/>
      <c r="R9" s="14">
        <f t="shared" si="1"/>
        <v>0</v>
      </c>
      <c r="S9" s="18">
        <f t="shared" si="2"/>
        <v>344867</v>
      </c>
    </row>
    <row r="10" spans="1:19" ht="25.5" customHeight="1">
      <c r="A10" s="11" t="s">
        <v>29</v>
      </c>
      <c r="B10" s="14"/>
      <c r="C10" s="26">
        <f t="shared" si="3"/>
        <v>344867</v>
      </c>
      <c r="D10" s="14"/>
      <c r="E10" s="14"/>
      <c r="F10" s="14"/>
      <c r="G10" s="14"/>
      <c r="H10" s="14"/>
      <c r="I10" s="16">
        <f t="shared" si="0"/>
        <v>344867</v>
      </c>
      <c r="J10" s="17"/>
      <c r="K10" s="14"/>
      <c r="L10" s="14"/>
      <c r="M10" s="14"/>
      <c r="N10" s="14"/>
      <c r="O10" s="14"/>
      <c r="P10" s="14"/>
      <c r="Q10" s="14"/>
      <c r="R10" s="14">
        <f t="shared" si="1"/>
        <v>0</v>
      </c>
      <c r="S10" s="18">
        <f t="shared" si="2"/>
        <v>344867</v>
      </c>
    </row>
    <row r="11" spans="1:19" ht="25.5" customHeight="1">
      <c r="A11" s="11" t="s">
        <v>30</v>
      </c>
      <c r="B11" s="14"/>
      <c r="C11" s="26">
        <f t="shared" si="3"/>
        <v>344867</v>
      </c>
      <c r="D11" s="14"/>
      <c r="E11" s="14"/>
      <c r="F11" s="14"/>
      <c r="G11" s="14"/>
      <c r="H11" s="14"/>
      <c r="I11" s="16">
        <f t="shared" si="0"/>
        <v>344867</v>
      </c>
      <c r="J11" s="17"/>
      <c r="K11" s="14"/>
      <c r="L11" s="14"/>
      <c r="M11" s="14"/>
      <c r="N11" s="14"/>
      <c r="O11" s="14"/>
      <c r="P11" s="14"/>
      <c r="Q11" s="14"/>
      <c r="R11" s="14">
        <f t="shared" si="1"/>
        <v>0</v>
      </c>
      <c r="S11" s="18">
        <f t="shared" si="2"/>
        <v>344867</v>
      </c>
    </row>
    <row r="12" spans="1:19" ht="25.5" customHeight="1">
      <c r="A12" s="11" t="s">
        <v>31</v>
      </c>
      <c r="B12" s="14"/>
      <c r="C12" s="26">
        <f t="shared" si="3"/>
        <v>344867</v>
      </c>
      <c r="D12" s="14"/>
      <c r="E12" s="14"/>
      <c r="F12" s="14"/>
      <c r="G12" s="14"/>
      <c r="H12" s="14"/>
      <c r="I12" s="16">
        <f t="shared" si="0"/>
        <v>344867</v>
      </c>
      <c r="J12" s="17"/>
      <c r="K12" s="14"/>
      <c r="L12" s="14"/>
      <c r="M12" s="14"/>
      <c r="N12" s="14"/>
      <c r="O12" s="14"/>
      <c r="P12" s="14"/>
      <c r="Q12" s="14"/>
      <c r="R12" s="14">
        <f t="shared" si="1"/>
        <v>0</v>
      </c>
      <c r="S12" s="18">
        <f t="shared" si="2"/>
        <v>344867</v>
      </c>
    </row>
    <row r="13" spans="1:19" ht="25.5" customHeight="1">
      <c r="A13" s="11" t="s">
        <v>32</v>
      </c>
      <c r="B13" s="14"/>
      <c r="C13" s="26">
        <f t="shared" si="3"/>
        <v>344867</v>
      </c>
      <c r="D13" s="14"/>
      <c r="E13" s="14"/>
      <c r="F13" s="14"/>
      <c r="G13" s="14"/>
      <c r="H13" s="14"/>
      <c r="I13" s="16">
        <f t="shared" si="0"/>
        <v>344867</v>
      </c>
      <c r="J13" s="17"/>
      <c r="K13" s="14"/>
      <c r="L13" s="14"/>
      <c r="M13" s="14"/>
      <c r="N13" s="14"/>
      <c r="O13" s="14"/>
      <c r="P13" s="14"/>
      <c r="Q13" s="14"/>
      <c r="R13" s="14">
        <f t="shared" si="1"/>
        <v>0</v>
      </c>
      <c r="S13" s="18">
        <f t="shared" si="2"/>
        <v>344867</v>
      </c>
    </row>
    <row r="14" spans="1:19" ht="25.5" customHeight="1">
      <c r="A14" s="11" t="s">
        <v>33</v>
      </c>
      <c r="B14" s="14"/>
      <c r="C14" s="26">
        <f t="shared" si="3"/>
        <v>344867</v>
      </c>
      <c r="D14" s="14"/>
      <c r="E14" s="14"/>
      <c r="F14" s="14"/>
      <c r="G14" s="14"/>
      <c r="H14" s="14"/>
      <c r="I14" s="16">
        <f t="shared" si="0"/>
        <v>344867</v>
      </c>
      <c r="J14" s="17"/>
      <c r="K14" s="14"/>
      <c r="L14" s="14"/>
      <c r="M14" s="14"/>
      <c r="N14" s="14"/>
      <c r="O14" s="14"/>
      <c r="P14" s="14"/>
      <c r="Q14" s="14"/>
      <c r="R14" s="14">
        <f t="shared" si="1"/>
        <v>0</v>
      </c>
      <c r="S14" s="18">
        <f t="shared" si="2"/>
        <v>344867</v>
      </c>
    </row>
    <row r="15" spans="1:19" ht="25.5" customHeight="1">
      <c r="A15" s="25" t="s">
        <v>34</v>
      </c>
      <c r="B15" s="2"/>
      <c r="C15" s="26">
        <f t="shared" si="3"/>
        <v>344867</v>
      </c>
      <c r="D15" s="14"/>
      <c r="E15" s="2"/>
      <c r="F15" s="2"/>
      <c r="G15" s="2"/>
      <c r="H15" s="2"/>
      <c r="I15" s="16">
        <f t="shared" si="0"/>
        <v>344867</v>
      </c>
      <c r="J15" s="4"/>
      <c r="K15" s="14"/>
      <c r="L15" s="2"/>
      <c r="M15" s="2"/>
      <c r="N15" s="2"/>
      <c r="O15" s="14"/>
      <c r="P15" s="14"/>
      <c r="Q15" s="2"/>
      <c r="R15" s="14">
        <f t="shared" si="1"/>
        <v>0</v>
      </c>
      <c r="S15" s="18">
        <f t="shared" si="2"/>
        <v>344867</v>
      </c>
    </row>
    <row r="16" spans="1:19" ht="25.5" customHeight="1">
      <c r="A16" s="25"/>
      <c r="B16" s="2"/>
      <c r="C16" s="15"/>
      <c r="D16" s="2"/>
      <c r="E16" s="2"/>
      <c r="F16" s="2"/>
      <c r="G16" s="2"/>
      <c r="H16" s="2"/>
      <c r="I16" s="16"/>
      <c r="J16" s="4"/>
      <c r="K16" s="2"/>
      <c r="L16" s="2"/>
      <c r="M16" s="2"/>
      <c r="N16" s="2"/>
      <c r="O16" s="2"/>
      <c r="P16" s="2"/>
      <c r="Q16" s="2"/>
      <c r="R16" s="14"/>
      <c r="S16" s="18"/>
    </row>
    <row r="17" spans="1:19" ht="15.75">
      <c r="A17" s="3"/>
      <c r="B17" s="2"/>
      <c r="C17" s="1"/>
      <c r="D17" s="2"/>
      <c r="E17" s="2"/>
      <c r="F17" s="2"/>
      <c r="G17" s="2"/>
      <c r="H17" s="2"/>
      <c r="I17" s="5" t="s">
        <v>16</v>
      </c>
      <c r="J17" s="4"/>
      <c r="K17" s="2"/>
      <c r="L17" s="2"/>
      <c r="M17" s="2"/>
      <c r="N17" s="2"/>
      <c r="O17" s="2"/>
      <c r="P17" s="2"/>
      <c r="Q17" s="2"/>
      <c r="R17" s="28" t="s">
        <v>20</v>
      </c>
      <c r="S17" s="23" t="s">
        <v>7</v>
      </c>
    </row>
    <row r="18" spans="1:19" ht="24" customHeight="1">
      <c r="A18" s="100" t="s">
        <v>5</v>
      </c>
      <c r="B18" s="102" t="s">
        <v>9</v>
      </c>
      <c r="C18" s="103"/>
      <c r="D18" s="19">
        <f>SUM(D4:D15)</f>
        <v>260000</v>
      </c>
      <c r="E18" s="19">
        <f>SUM(E4:E15)</f>
        <v>5000</v>
      </c>
      <c r="F18" s="19">
        <f>SUM(F4:F15)</f>
        <v>50000</v>
      </c>
      <c r="G18" s="19">
        <f>SUM(G4:G15)</f>
        <v>50000</v>
      </c>
      <c r="H18" s="19">
        <f>SUM(H4:H15)</f>
        <v>0</v>
      </c>
      <c r="I18" s="20">
        <f>SUM(D18:H18)+C4</f>
        <v>455000</v>
      </c>
      <c r="J18" s="21">
        <f>SUM(J4:J15)</f>
        <v>40000</v>
      </c>
      <c r="K18" s="21">
        <f aca="true" t="shared" si="4" ref="K18:Q18">SUM(K4:K15)</f>
        <v>61100</v>
      </c>
      <c r="L18" s="21">
        <f t="shared" si="4"/>
        <v>3333</v>
      </c>
      <c r="M18" s="21">
        <f t="shared" si="4"/>
        <v>5000</v>
      </c>
      <c r="N18" s="21">
        <f t="shared" si="4"/>
        <v>500</v>
      </c>
      <c r="O18" s="21">
        <f t="shared" si="4"/>
        <v>200</v>
      </c>
      <c r="P18" s="21"/>
      <c r="Q18" s="21">
        <f t="shared" si="4"/>
        <v>0</v>
      </c>
      <c r="R18" s="21">
        <f>SUM(J18:Q18)</f>
        <v>110133</v>
      </c>
      <c r="S18" s="22">
        <f>S15</f>
        <v>344867</v>
      </c>
    </row>
    <row r="19" spans="1:19" ht="24" customHeight="1" thickBot="1">
      <c r="A19" s="101"/>
      <c r="B19" s="104" t="s">
        <v>6</v>
      </c>
      <c r="C19" s="105"/>
      <c r="D19" s="12">
        <f>SUM(D18/I18)</f>
        <v>0.5714285714285714</v>
      </c>
      <c r="E19" s="12">
        <f>SUM(E18/I18)</f>
        <v>0.01098901098901099</v>
      </c>
      <c r="F19" s="12">
        <f>SUM(F18/I18)</f>
        <v>0.10989010989010989</v>
      </c>
      <c r="G19" s="12">
        <f>SUM(G18/I18)</f>
        <v>0.10989010989010989</v>
      </c>
      <c r="H19" s="12">
        <f>SUM(H18/I18)</f>
        <v>0</v>
      </c>
      <c r="I19" s="9">
        <v>1</v>
      </c>
      <c r="J19" s="10">
        <f>SUM(J18/R18)</f>
        <v>0.3631972251731997</v>
      </c>
      <c r="K19" s="10">
        <f>SUM(K18/R18)</f>
        <v>0.5547837614520625</v>
      </c>
      <c r="L19" s="10">
        <f>SUM(L18/R18)</f>
        <v>0.030263408787556862</v>
      </c>
      <c r="M19" s="10">
        <f>SUM(M18/R18)</f>
        <v>0.04539965314664996</v>
      </c>
      <c r="N19" s="10">
        <f>SUM(N18/R18)</f>
        <v>0.004539965314664996</v>
      </c>
      <c r="O19" s="10">
        <f>SUM(O18/R18)</f>
        <v>0.0018159861258659983</v>
      </c>
      <c r="P19" s="10"/>
      <c r="Q19" s="10">
        <f>SUM(Q18/R18)</f>
        <v>0</v>
      </c>
      <c r="R19" s="10">
        <v>1</v>
      </c>
      <c r="S19" s="24"/>
    </row>
    <row r="20" spans="1:19" ht="24" customHeight="1">
      <c r="A20" s="72" t="s">
        <v>2</v>
      </c>
      <c r="B20" s="79" t="s">
        <v>36</v>
      </c>
      <c r="C20" s="80"/>
      <c r="D20" s="80"/>
      <c r="E20" s="80"/>
      <c r="F20" s="80"/>
      <c r="G20" s="80"/>
      <c r="H20" s="80"/>
      <c r="I20" s="80"/>
      <c r="J20" s="80"/>
      <c r="K20" s="80"/>
      <c r="L20" s="80"/>
      <c r="M20" s="80"/>
      <c r="N20" s="80"/>
      <c r="O20" s="80"/>
      <c r="P20" s="80"/>
      <c r="Q20" s="80"/>
      <c r="R20" s="80"/>
      <c r="S20" s="81"/>
    </row>
    <row r="21" spans="1:19" ht="24" customHeight="1">
      <c r="A21" s="73"/>
      <c r="B21" s="88" t="s">
        <v>17</v>
      </c>
      <c r="C21" s="89"/>
      <c r="D21" s="89"/>
      <c r="E21" s="89"/>
      <c r="F21" s="89"/>
      <c r="G21" s="89"/>
      <c r="H21" s="89"/>
      <c r="I21" s="89"/>
      <c r="J21" s="89"/>
      <c r="K21" s="89"/>
      <c r="L21" s="89"/>
      <c r="M21" s="89"/>
      <c r="N21" s="89"/>
      <c r="O21" s="89"/>
      <c r="P21" s="89"/>
      <c r="Q21" s="89"/>
      <c r="R21" s="89"/>
      <c r="S21" s="90"/>
    </row>
    <row r="22" spans="1:19" ht="24" customHeight="1">
      <c r="A22" s="73"/>
      <c r="B22" s="85" t="s">
        <v>18</v>
      </c>
      <c r="C22" s="86"/>
      <c r="D22" s="86"/>
      <c r="E22" s="86"/>
      <c r="F22" s="86"/>
      <c r="G22" s="86"/>
      <c r="H22" s="86"/>
      <c r="I22" s="86"/>
      <c r="J22" s="86"/>
      <c r="K22" s="86"/>
      <c r="L22" s="86"/>
      <c r="M22" s="86"/>
      <c r="N22" s="86"/>
      <c r="O22" s="86"/>
      <c r="P22" s="86"/>
      <c r="Q22" s="86"/>
      <c r="R22" s="86"/>
      <c r="S22" s="87"/>
    </row>
    <row r="23" spans="1:19" ht="24" customHeight="1">
      <c r="A23" s="73"/>
      <c r="B23" s="69" t="s">
        <v>37</v>
      </c>
      <c r="C23" s="70"/>
      <c r="D23" s="70"/>
      <c r="E23" s="70"/>
      <c r="F23" s="70"/>
      <c r="G23" s="70"/>
      <c r="H23" s="70"/>
      <c r="I23" s="70"/>
      <c r="J23" s="70"/>
      <c r="K23" s="70"/>
      <c r="L23" s="70"/>
      <c r="M23" s="70"/>
      <c r="N23" s="70"/>
      <c r="O23" s="70"/>
      <c r="P23" s="70"/>
      <c r="Q23" s="70"/>
      <c r="R23" s="70"/>
      <c r="S23" s="71"/>
    </row>
    <row r="24" spans="1:19" ht="24" customHeight="1" thickBot="1">
      <c r="A24" s="74"/>
      <c r="B24" s="82" t="s">
        <v>21</v>
      </c>
      <c r="C24" s="83"/>
      <c r="D24" s="83"/>
      <c r="E24" s="83"/>
      <c r="F24" s="83"/>
      <c r="G24" s="83"/>
      <c r="H24" s="83"/>
      <c r="I24" s="83"/>
      <c r="J24" s="83"/>
      <c r="K24" s="83"/>
      <c r="L24" s="83"/>
      <c r="M24" s="83"/>
      <c r="N24" s="83"/>
      <c r="O24" s="83"/>
      <c r="P24" s="83"/>
      <c r="Q24" s="83"/>
      <c r="R24" s="83"/>
      <c r="S24" s="84"/>
    </row>
    <row r="25" spans="1:13" ht="33.75" customHeight="1">
      <c r="A25" t="s">
        <v>14</v>
      </c>
      <c r="F25" s="13" t="s">
        <v>15</v>
      </c>
      <c r="I25" t="s">
        <v>47</v>
      </c>
      <c r="L25" s="13"/>
      <c r="M25" s="13" t="s">
        <v>48</v>
      </c>
    </row>
    <row r="26" ht="9" customHeight="1"/>
    <row r="27" spans="1:19" ht="15.75">
      <c r="A27" s="75" t="s">
        <v>8</v>
      </c>
      <c r="B27" s="77" t="s">
        <v>3</v>
      </c>
      <c r="C27" s="77"/>
      <c r="D27" s="77"/>
      <c r="E27" s="77"/>
      <c r="F27" s="77"/>
      <c r="G27" s="77"/>
      <c r="H27" s="77"/>
      <c r="I27" s="77"/>
      <c r="J27" s="77"/>
      <c r="K27" s="77"/>
      <c r="L27" s="77"/>
      <c r="M27" s="77"/>
      <c r="N27" s="77"/>
      <c r="O27" s="77"/>
      <c r="P27" s="77"/>
      <c r="Q27" s="77"/>
      <c r="R27" s="77"/>
      <c r="S27" s="77"/>
    </row>
    <row r="28" spans="1:19" ht="15.75">
      <c r="A28" s="75"/>
      <c r="B28" s="13" t="s">
        <v>22</v>
      </c>
      <c r="C28" s="13"/>
      <c r="D28" s="13"/>
      <c r="E28" s="13"/>
      <c r="F28" s="13"/>
      <c r="G28" s="13"/>
      <c r="H28" s="13"/>
      <c r="I28" s="13"/>
      <c r="J28" s="13"/>
      <c r="K28" s="13"/>
      <c r="L28" s="13"/>
      <c r="M28" s="13"/>
      <c r="N28" s="13"/>
      <c r="O28" s="13"/>
      <c r="P28" s="13"/>
      <c r="Q28" s="13"/>
      <c r="R28" s="13"/>
      <c r="S28" s="13"/>
    </row>
    <row r="29" spans="1:19" ht="15.75">
      <c r="A29" s="76"/>
      <c r="B29" s="77" t="s">
        <v>12</v>
      </c>
      <c r="C29" s="77"/>
      <c r="D29" s="77"/>
      <c r="E29" s="77"/>
      <c r="F29" s="77"/>
      <c r="G29" s="77"/>
      <c r="H29" s="77"/>
      <c r="I29" s="77"/>
      <c r="J29" s="77"/>
      <c r="K29" s="77"/>
      <c r="L29" s="77"/>
      <c r="M29" s="77"/>
      <c r="N29" s="77"/>
      <c r="O29" s="77"/>
      <c r="P29" s="77"/>
      <c r="Q29" s="77"/>
      <c r="R29" s="77"/>
      <c r="S29" s="77"/>
    </row>
    <row r="30" spans="1:19" ht="15.75">
      <c r="A30" s="76"/>
      <c r="B30" s="78" t="s">
        <v>13</v>
      </c>
      <c r="C30" s="78"/>
      <c r="D30" s="78"/>
      <c r="E30" s="78"/>
      <c r="F30" s="78"/>
      <c r="G30" s="78"/>
      <c r="H30" s="78"/>
      <c r="I30" s="78"/>
      <c r="J30" s="78"/>
      <c r="K30" s="78"/>
      <c r="L30" s="78"/>
      <c r="M30" s="78"/>
      <c r="N30" s="78"/>
      <c r="O30" s="78"/>
      <c r="P30" s="78"/>
      <c r="Q30" s="78"/>
      <c r="R30" s="78"/>
      <c r="S30" s="78"/>
    </row>
    <row r="31" ht="15.75">
      <c r="A31" s="76"/>
    </row>
  </sheetData>
  <sheetProtection/>
  <mergeCells count="18">
    <mergeCell ref="A2:A3"/>
    <mergeCell ref="B2:B3"/>
    <mergeCell ref="C2:I2"/>
    <mergeCell ref="A1:S1"/>
    <mergeCell ref="J2:S2"/>
    <mergeCell ref="A18:A19"/>
    <mergeCell ref="B18:C18"/>
    <mergeCell ref="B19:C19"/>
    <mergeCell ref="B23:S23"/>
    <mergeCell ref="A20:A24"/>
    <mergeCell ref="A27:A31"/>
    <mergeCell ref="B27:S27"/>
    <mergeCell ref="B29:S29"/>
    <mergeCell ref="B30:S30"/>
    <mergeCell ref="B20:S20"/>
    <mergeCell ref="B24:S24"/>
    <mergeCell ref="B22:S22"/>
    <mergeCell ref="B21:S21"/>
  </mergeCells>
  <printOptions/>
  <pageMargins left="0.1968503937007874" right="0.15748031496062992" top="0.984251968503937" bottom="0.5905511811023623" header="0.5118110236220472" footer="0.5118110236220472"/>
  <pageSetup firstPageNumber="1" useFirstPageNumber="1" horizontalDpi="300" verticalDpi="300" orientation="landscape" paperSize="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台東縣東河鄉興隆國民小學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台東縣東河鄉興隆國民小學</dc:creator>
  <cp:keywords/>
  <dc:description/>
  <cp:lastModifiedBy>user</cp:lastModifiedBy>
  <cp:lastPrinted>2020-07-31T03:39:52Z</cp:lastPrinted>
  <dcterms:created xsi:type="dcterms:W3CDTF">2000-05-29T01:25:59Z</dcterms:created>
  <dcterms:modified xsi:type="dcterms:W3CDTF">2020-07-31T03:59:02Z</dcterms:modified>
  <cp:category/>
  <cp:version/>
  <cp:contentType/>
  <cp:contentStatus/>
</cp:coreProperties>
</file>