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3440" windowHeight="69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<sst xmlns="http://schemas.openxmlformats.org/spreadsheetml/2006/main" count="64" uniqueCount="62">
  <si>
    <t>本月午餐費</t>
  </si>
  <si>
    <t>補繳以前月份午餐費</t>
  </si>
  <si>
    <t>午餐基本費</t>
  </si>
  <si>
    <t>午餐燃料費</t>
  </si>
  <si>
    <t>貧困學生午餐補助費</t>
  </si>
  <si>
    <t>生產收益廚餘標售</t>
  </si>
  <si>
    <t>主食</t>
  </si>
  <si>
    <t>菜金</t>
  </si>
  <si>
    <t>食油</t>
  </si>
  <si>
    <t>調味品</t>
  </si>
  <si>
    <t>人工</t>
  </si>
  <si>
    <t>補助費</t>
  </si>
  <si>
    <t>本月結存</t>
  </si>
  <si>
    <t>備註</t>
  </si>
  <si>
    <r>
      <t>一、本表應根據學校每月份學生收支午餐結算表填載，</t>
    </r>
    <r>
      <rPr>
        <sz val="12"/>
        <rFont val="新細明體"/>
        <family val="1"/>
      </rPr>
      <t>每月結存數應與現金出納帳結存數相符。</t>
    </r>
  </si>
  <si>
    <r>
      <t>月</t>
    </r>
    <r>
      <rPr>
        <sz val="11"/>
        <rFont val="Times New Roman"/>
        <family val="1"/>
      </rPr>
      <t xml:space="preserve">                 </t>
    </r>
    <r>
      <rPr>
        <sz val="11"/>
        <rFont val="新細明體"/>
        <family val="1"/>
      </rPr>
      <t>份</t>
    </r>
  </si>
  <si>
    <t>本年度</t>
  </si>
  <si>
    <t>百分比</t>
  </si>
  <si>
    <r>
      <t>上</t>
    </r>
    <r>
      <rPr>
        <sz val="11"/>
        <rFont val="Times New Roman"/>
        <family val="1"/>
      </rPr>
      <t xml:space="preserve">   </t>
    </r>
    <r>
      <rPr>
        <sz val="11"/>
        <rFont val="新細明體"/>
        <family val="1"/>
      </rPr>
      <t>月</t>
    </r>
    <r>
      <rPr>
        <sz val="11"/>
        <rFont val="Times New Roman"/>
        <family val="1"/>
      </rPr>
      <t xml:space="preserve">   </t>
    </r>
    <r>
      <rPr>
        <sz val="11"/>
        <rFont val="新細明體"/>
        <family val="1"/>
      </rPr>
      <t>結</t>
    </r>
    <r>
      <rPr>
        <sz val="11"/>
        <rFont val="Times New Roman"/>
        <family val="1"/>
      </rPr>
      <t xml:space="preserve">   </t>
    </r>
    <r>
      <rPr>
        <sz val="11"/>
        <rFont val="新細明體"/>
        <family val="1"/>
      </rPr>
      <t>存</t>
    </r>
  </si>
  <si>
    <r>
      <t>廚</t>
    </r>
    <r>
      <rPr>
        <sz val="11"/>
        <rFont val="Times New Roman"/>
        <family val="1"/>
      </rPr>
      <t xml:space="preserve">    </t>
    </r>
    <r>
      <rPr>
        <sz val="11"/>
        <rFont val="新細明體"/>
        <family val="1"/>
      </rPr>
      <t>工</t>
    </r>
    <r>
      <rPr>
        <sz val="11"/>
        <rFont val="Times New Roman"/>
        <family val="1"/>
      </rPr>
      <t xml:space="preserve">  </t>
    </r>
    <r>
      <rPr>
        <sz val="11"/>
        <rFont val="新細明體"/>
        <family val="1"/>
      </rPr>
      <t>補助費</t>
    </r>
  </si>
  <si>
    <r>
      <t>營</t>
    </r>
    <r>
      <rPr>
        <sz val="11"/>
        <rFont val="Times New Roman"/>
        <family val="1"/>
      </rPr>
      <t xml:space="preserve">  </t>
    </r>
    <r>
      <rPr>
        <sz val="11"/>
        <rFont val="新細明體"/>
        <family val="1"/>
      </rPr>
      <t>養</t>
    </r>
    <r>
      <rPr>
        <sz val="11"/>
        <rFont val="Times New Roman"/>
        <family val="1"/>
      </rPr>
      <t xml:space="preserve">  </t>
    </r>
    <r>
      <rPr>
        <sz val="11"/>
        <rFont val="新細明體"/>
        <family val="1"/>
      </rPr>
      <t>食</t>
    </r>
    <r>
      <rPr>
        <sz val="11"/>
        <rFont val="Times New Roman"/>
        <family val="1"/>
      </rPr>
      <t xml:space="preserve">  </t>
    </r>
    <r>
      <rPr>
        <sz val="11"/>
        <rFont val="新細明體"/>
        <family val="1"/>
      </rPr>
      <t>品</t>
    </r>
  </si>
  <si>
    <r>
      <t>其</t>
    </r>
    <r>
      <rPr>
        <sz val="11"/>
        <rFont val="Times New Roman"/>
        <family val="1"/>
      </rPr>
      <t xml:space="preserve">  </t>
    </r>
    <r>
      <rPr>
        <sz val="11"/>
        <rFont val="新細明體"/>
        <family val="1"/>
      </rPr>
      <t>他</t>
    </r>
    <r>
      <rPr>
        <sz val="11"/>
        <rFont val="Times New Roman"/>
        <family val="1"/>
      </rPr>
      <t xml:space="preserve">  </t>
    </r>
    <r>
      <rPr>
        <sz val="11"/>
        <rFont val="新細明體"/>
        <family val="1"/>
      </rPr>
      <t>收</t>
    </r>
    <r>
      <rPr>
        <sz val="11"/>
        <rFont val="Times New Roman"/>
        <family val="1"/>
      </rPr>
      <t xml:space="preserve">  </t>
    </r>
    <r>
      <rPr>
        <sz val="11"/>
        <rFont val="新細明體"/>
        <family val="1"/>
      </rPr>
      <t>入</t>
    </r>
  </si>
  <si>
    <r>
      <t>燃料費</t>
    </r>
    <r>
      <rPr>
        <sz val="11"/>
        <rFont val="Times New Roman"/>
        <family val="1"/>
      </rPr>
      <t>(</t>
    </r>
    <r>
      <rPr>
        <sz val="11"/>
        <rFont val="新細明體"/>
        <family val="1"/>
      </rPr>
      <t>水電</t>
    </r>
    <r>
      <rPr>
        <sz val="11"/>
        <rFont val="Times New Roman"/>
        <family val="1"/>
      </rPr>
      <t>)</t>
    </r>
  </si>
  <si>
    <r>
      <t>維</t>
    </r>
    <r>
      <rPr>
        <sz val="11"/>
        <rFont val="Times New Roman"/>
        <family val="1"/>
      </rPr>
      <t xml:space="preserve">  </t>
    </r>
    <r>
      <rPr>
        <sz val="11"/>
        <rFont val="新細明體"/>
        <family val="1"/>
      </rPr>
      <t>護</t>
    </r>
    <r>
      <rPr>
        <sz val="11"/>
        <rFont val="Times New Roman"/>
        <family val="1"/>
      </rPr>
      <t xml:space="preserve">  </t>
    </r>
    <r>
      <rPr>
        <sz val="11"/>
        <rFont val="新細明體"/>
        <family val="1"/>
      </rPr>
      <t>設</t>
    </r>
    <r>
      <rPr>
        <sz val="11"/>
        <rFont val="Times New Roman"/>
        <family val="1"/>
      </rPr>
      <t xml:space="preserve">  </t>
    </r>
    <r>
      <rPr>
        <sz val="11"/>
        <rFont val="新細明體"/>
        <family val="1"/>
      </rPr>
      <t>備</t>
    </r>
  </si>
  <si>
    <t>本年度結存</t>
  </si>
  <si>
    <r>
      <t>填</t>
    </r>
    <r>
      <rPr>
        <b/>
        <sz val="14"/>
        <rFont val="Times New Roman"/>
        <family val="1"/>
      </rPr>
      <t xml:space="preserve">  </t>
    </r>
    <r>
      <rPr>
        <b/>
        <sz val="14"/>
        <rFont val="華康魏碑體"/>
        <family val="4"/>
      </rPr>
      <t>表</t>
    </r>
    <r>
      <rPr>
        <b/>
        <sz val="14"/>
        <rFont val="Times New Roman"/>
        <family val="1"/>
      </rPr>
      <t xml:space="preserve">  </t>
    </r>
    <r>
      <rPr>
        <b/>
        <sz val="14"/>
        <rFont val="華康魏碑體"/>
        <family val="4"/>
      </rPr>
      <t>說</t>
    </r>
    <r>
      <rPr>
        <b/>
        <sz val="14"/>
        <rFont val="Times New Roman"/>
        <family val="1"/>
      </rPr>
      <t xml:space="preserve">  </t>
    </r>
    <r>
      <rPr>
        <b/>
        <sz val="14"/>
        <rFont val="華康魏碑體"/>
        <family val="4"/>
      </rPr>
      <t>明</t>
    </r>
  </si>
  <si>
    <r>
      <t>合</t>
    </r>
    <r>
      <rPr>
        <sz val="11"/>
        <rFont val="Times New Roman"/>
        <family val="1"/>
      </rPr>
      <t xml:space="preserve">         </t>
    </r>
    <r>
      <rPr>
        <sz val="11"/>
        <rFont val="新細明體"/>
        <family val="1"/>
      </rPr>
      <t>計</t>
    </r>
  </si>
  <si>
    <r>
      <t>總</t>
    </r>
    <r>
      <rPr>
        <sz val="11"/>
        <rFont val="Times New Roman"/>
        <family val="1"/>
      </rPr>
      <t xml:space="preserve">  </t>
    </r>
    <r>
      <rPr>
        <sz val="11"/>
        <rFont val="新細明體"/>
        <family val="1"/>
      </rPr>
      <t>計</t>
    </r>
  </si>
  <si>
    <r>
      <t>收</t>
    </r>
    <r>
      <rPr>
        <b/>
        <i/>
        <sz val="12"/>
        <rFont val="Times New Roman"/>
        <family val="1"/>
      </rPr>
      <t xml:space="preserve">                                </t>
    </r>
    <r>
      <rPr>
        <b/>
        <i/>
        <sz val="12"/>
        <rFont val="新細明體"/>
        <family val="1"/>
      </rPr>
      <t>入</t>
    </r>
    <r>
      <rPr>
        <b/>
        <i/>
        <sz val="12"/>
        <rFont val="Times New Roman"/>
        <family val="1"/>
      </rPr>
      <t xml:space="preserve">                                        </t>
    </r>
    <r>
      <rPr>
        <b/>
        <i/>
        <sz val="12"/>
        <rFont val="新細明體"/>
        <family val="1"/>
      </rPr>
      <t>部</t>
    </r>
    <r>
      <rPr>
        <b/>
        <i/>
        <sz val="12"/>
        <rFont val="Times New Roman"/>
        <family val="1"/>
      </rPr>
      <t xml:space="preserve">                               </t>
    </r>
    <r>
      <rPr>
        <b/>
        <i/>
        <sz val="12"/>
        <rFont val="新細明體"/>
        <family val="1"/>
      </rPr>
      <t>份</t>
    </r>
  </si>
  <si>
    <r>
      <t>支</t>
    </r>
    <r>
      <rPr>
        <b/>
        <i/>
        <sz val="12"/>
        <rFont val="Times New Roman"/>
        <family val="1"/>
      </rPr>
      <t xml:space="preserve">                                                 </t>
    </r>
    <r>
      <rPr>
        <b/>
        <i/>
        <sz val="12"/>
        <rFont val="新細明體"/>
        <family val="1"/>
      </rPr>
      <t>出</t>
    </r>
    <r>
      <rPr>
        <b/>
        <i/>
        <sz val="12"/>
        <rFont val="Times New Roman"/>
        <family val="1"/>
      </rPr>
      <t xml:space="preserve">                                                  </t>
    </r>
    <r>
      <rPr>
        <b/>
        <i/>
        <sz val="12"/>
        <rFont val="新細明體"/>
        <family val="1"/>
      </rPr>
      <t>部</t>
    </r>
    <r>
      <rPr>
        <b/>
        <i/>
        <sz val="12"/>
        <rFont val="Times New Roman"/>
        <family val="1"/>
      </rPr>
      <t xml:space="preserve">                                           </t>
    </r>
    <r>
      <rPr>
        <b/>
        <i/>
        <sz val="12"/>
        <rFont val="新細明體"/>
        <family val="1"/>
      </rPr>
      <t>份</t>
    </r>
  </si>
  <si>
    <t>三、本年度各項收入及支出百分比應按合計數比例計算填例。</t>
  </si>
  <si>
    <t>四、本表繕正後應再複算一次以免筆誤。</t>
  </si>
  <si>
    <t>其他 支出</t>
  </si>
  <si>
    <r>
      <t>製表</t>
    </r>
    <r>
      <rPr>
        <sz val="12"/>
        <rFont val="Times New Roman"/>
        <family val="1"/>
      </rPr>
      <t>:</t>
    </r>
  </si>
  <si>
    <r>
      <t>出納</t>
    </r>
    <r>
      <rPr>
        <sz val="12"/>
        <rFont val="Times New Roman"/>
        <family val="1"/>
      </rPr>
      <t>:</t>
    </r>
  </si>
  <si>
    <t>主計：</t>
  </si>
  <si>
    <t>執行秘書:</t>
  </si>
  <si>
    <r>
      <t>稽核</t>
    </r>
    <r>
      <rPr>
        <sz val="12"/>
        <rFont val="Times New Roman"/>
        <family val="1"/>
      </rPr>
      <t>:</t>
    </r>
  </si>
  <si>
    <t>校長：</t>
  </si>
  <si>
    <r>
      <t>橫</t>
    </r>
    <r>
      <rPr>
        <sz val="11"/>
        <rFont val="新細明體"/>
        <family val="1"/>
      </rPr>
      <t>計</t>
    </r>
  </si>
  <si>
    <t>合            計</t>
  </si>
  <si>
    <t>橫計</t>
  </si>
  <si>
    <t>二、本表應製作三聯，一聯作為計算底稿用，一連繕正後留校查存，一聯應於每學年度結束後三日內送本府教育處。</t>
  </si>
  <si>
    <r>
      <t>8</t>
    </r>
    <r>
      <rPr>
        <sz val="11"/>
        <rFont val="新細明體"/>
        <family val="1"/>
      </rPr>
      <t>月</t>
    </r>
  </si>
  <si>
    <r>
      <t>9</t>
    </r>
    <r>
      <rPr>
        <sz val="11"/>
        <rFont val="新細明體"/>
        <family val="1"/>
      </rPr>
      <t>月</t>
    </r>
  </si>
  <si>
    <r>
      <t>10</t>
    </r>
    <r>
      <rPr>
        <sz val="11"/>
        <rFont val="新細明體"/>
        <family val="1"/>
      </rPr>
      <t>月</t>
    </r>
  </si>
  <si>
    <r>
      <t>11</t>
    </r>
    <r>
      <rPr>
        <sz val="11"/>
        <rFont val="新細明體"/>
        <family val="1"/>
      </rPr>
      <t>月</t>
    </r>
  </si>
  <si>
    <r>
      <t>12</t>
    </r>
    <r>
      <rPr>
        <sz val="11"/>
        <rFont val="新細明體"/>
        <family val="1"/>
      </rPr>
      <t>月</t>
    </r>
  </si>
  <si>
    <r>
      <t>1</t>
    </r>
    <r>
      <rPr>
        <sz val="11"/>
        <rFont val="細明體"/>
        <family val="3"/>
      </rPr>
      <t>月</t>
    </r>
  </si>
  <si>
    <r>
      <t>2</t>
    </r>
    <r>
      <rPr>
        <sz val="11"/>
        <rFont val="細明體"/>
        <family val="3"/>
      </rPr>
      <t>月</t>
    </r>
  </si>
  <si>
    <r>
      <t>3</t>
    </r>
    <r>
      <rPr>
        <sz val="11"/>
        <rFont val="細明體"/>
        <family val="3"/>
      </rPr>
      <t>月</t>
    </r>
  </si>
  <si>
    <r>
      <t>4</t>
    </r>
    <r>
      <rPr>
        <sz val="11"/>
        <rFont val="細明體"/>
        <family val="3"/>
      </rPr>
      <t>月</t>
    </r>
  </si>
  <si>
    <r>
      <t>5</t>
    </r>
    <r>
      <rPr>
        <sz val="11"/>
        <rFont val="細明體"/>
        <family val="3"/>
      </rPr>
      <t>月</t>
    </r>
  </si>
  <si>
    <r>
      <t>6</t>
    </r>
    <r>
      <rPr>
        <sz val="11"/>
        <rFont val="細明體"/>
        <family val="3"/>
      </rPr>
      <t>月</t>
    </r>
  </si>
  <si>
    <t>7月</t>
  </si>
  <si>
    <r>
      <t>每</t>
    </r>
    <r>
      <rPr>
        <sz val="11"/>
        <rFont val="新細明體"/>
        <family val="1"/>
      </rPr>
      <t>人</t>
    </r>
    <r>
      <rPr>
        <sz val="11"/>
        <rFont val="新細明體"/>
        <family val="1"/>
      </rPr>
      <t>每</t>
    </r>
    <r>
      <rPr>
        <sz val="11"/>
        <rFont val="新細明體"/>
        <family val="1"/>
      </rPr>
      <t>學期</t>
    </r>
    <r>
      <rPr>
        <sz val="11"/>
        <rFont val="新細明體"/>
        <family val="1"/>
      </rPr>
      <t>午</t>
    </r>
    <r>
      <rPr>
        <sz val="11"/>
        <rFont val="新細明體"/>
        <family val="1"/>
      </rPr>
      <t>餐</t>
    </r>
    <r>
      <rPr>
        <sz val="11"/>
        <rFont val="新細明體"/>
        <family val="1"/>
      </rPr>
      <t>費</t>
    </r>
    <r>
      <rPr>
        <sz val="11"/>
        <rFont val="Times New Roman"/>
        <family val="1"/>
      </rPr>
      <t>(</t>
    </r>
    <r>
      <rPr>
        <sz val="11"/>
        <rFont val="新細明體"/>
        <family val="1"/>
      </rPr>
      <t>元</t>
    </r>
    <r>
      <rPr>
        <sz val="11"/>
        <rFont val="Times New Roman"/>
        <family val="1"/>
      </rPr>
      <t>)</t>
    </r>
  </si>
  <si>
    <t>臺東縣崁頂國民小學106學年度學生午餐費收支結算表</t>
  </si>
  <si>
    <t>一、用餐人數：60人。(用餐學生人數：46人；用餐教職員工人數：14人)</t>
  </si>
  <si>
    <t>二、第一學期午餐基本費300元，燃料費160元。第二學期午餐基本費300 元，燃料費160元。</t>
  </si>
  <si>
    <t>三、本年度尚有應收未收款0元。應付未付款0元。</t>
  </si>
  <si>
    <r>
      <t>四、年度午餐結餘是否符合臺東縣國民中小學辦理學校午餐供應實施要點第12條規定。是█否□</t>
    </r>
    <r>
      <rPr>
        <b/>
        <u val="single"/>
        <sz val="12"/>
        <color indexed="10"/>
        <rFont val="新細明體"/>
        <family val="1"/>
      </rPr>
      <t>(學年度結束時午餐結餘應低於規定上限)</t>
    </r>
  </si>
  <si>
    <t>五、其他收入包括下列各項：106年下半年利息收入24元及107年上半年利息收入26元,共計50元,上繳縣庫地方教育發展基金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</si>
</sst>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_-* #,##0.0_-;\-* #,##0.0_-;_-* &quot;-&quot;??_-;_-@_-"/>
    <numFmt numFmtId="178" formatCode="_-* #,##0_-;\-* #,##0_-;_-* &quot;-&quot;??_-;_-@_-"/>
    <numFmt numFmtId="179" formatCode="_-* #,##0.000_-;\-* #,##0.000_-;_-* &quot;-&quot;??_-;_-@_-"/>
    <numFmt numFmtId="180" formatCode="#,##0_ "/>
    <numFmt numFmtId="181" formatCode="#,##0_);[Red]\(#,##0\)"/>
  </numFmts>
  <fonts count="55">
    <font>
      <sz val="12"/>
      <name val="新細明體"/>
      <family val="1"/>
    </font>
    <font>
      <sz val="9"/>
      <name val="新細明體"/>
      <family val="1"/>
    </font>
    <font>
      <sz val="12"/>
      <name val="Times New Roman"/>
      <family val="1"/>
    </font>
    <font>
      <u val="single"/>
      <sz val="24"/>
      <name val="華康隸書體W7"/>
      <family val="4"/>
    </font>
    <font>
      <b/>
      <sz val="14"/>
      <name val="Times New Roman"/>
      <family val="1"/>
    </font>
    <font>
      <b/>
      <sz val="14"/>
      <name val="華康魏碑體"/>
      <family val="4"/>
    </font>
    <font>
      <sz val="11"/>
      <name val="新細明體"/>
      <family val="1"/>
    </font>
    <font>
      <sz val="11"/>
      <name val="Times New Roman"/>
      <family val="1"/>
    </font>
    <font>
      <sz val="11"/>
      <name val="細明體"/>
      <family val="3"/>
    </font>
    <font>
      <i/>
      <sz val="11"/>
      <color indexed="18"/>
      <name val="新細明體"/>
      <family val="1"/>
    </font>
    <font>
      <b/>
      <i/>
      <sz val="12"/>
      <name val="新細明體"/>
      <family val="1"/>
    </font>
    <font>
      <b/>
      <i/>
      <sz val="12"/>
      <name val="Times New Roman"/>
      <family val="1"/>
    </font>
    <font>
      <i/>
      <sz val="11"/>
      <color indexed="18"/>
      <name val="Times New Roman"/>
      <family val="1"/>
    </font>
    <font>
      <sz val="10"/>
      <name val="新細明體"/>
      <family val="1"/>
    </font>
    <font>
      <sz val="10"/>
      <color indexed="12"/>
      <name val="新細明體"/>
      <family val="1"/>
    </font>
    <font>
      <sz val="10"/>
      <name val="Times New Roman"/>
      <family val="1"/>
    </font>
    <font>
      <b/>
      <sz val="10"/>
      <color indexed="12"/>
      <name val="新細明體"/>
      <family val="1"/>
    </font>
    <font>
      <sz val="10"/>
      <color indexed="8"/>
      <name val="新細明體"/>
      <family val="1"/>
    </font>
    <font>
      <b/>
      <sz val="10"/>
      <color indexed="30"/>
      <name val="新細明體"/>
      <family val="1"/>
    </font>
    <font>
      <b/>
      <u val="single"/>
      <sz val="12"/>
      <color indexed="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double"/>
      <top style="thin"/>
      <bottom style="thin"/>
    </border>
    <border>
      <left style="thin"/>
      <right style="medium"/>
      <top style="thin"/>
      <bottom style="thin"/>
    </border>
    <border>
      <left style="thin"/>
      <right style="double"/>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69">
    <xf numFmtId="0" fontId="0" fillId="0" borderId="0" xfId="0" applyAlignment="1">
      <alignment/>
    </xf>
    <xf numFmtId="0" fontId="6" fillId="0" borderId="10" xfId="0" applyFont="1" applyBorder="1" applyAlignment="1">
      <alignment shrinkToFit="1"/>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horizontal="center"/>
    </xf>
    <xf numFmtId="0" fontId="6" fillId="0" borderId="13" xfId="0" applyFont="1" applyBorder="1" applyAlignment="1">
      <alignment horizontal="center" vertical="distributed" wrapText="1"/>
    </xf>
    <xf numFmtId="0" fontId="6" fillId="0" borderId="14" xfId="0" applyFont="1" applyBorder="1" applyAlignment="1">
      <alignment horizontal="center" vertical="distributed" wrapText="1"/>
    </xf>
    <xf numFmtId="0" fontId="6" fillId="0" borderId="10" xfId="0" applyFont="1" applyBorder="1" applyAlignment="1">
      <alignment horizontal="center" vertical="distributed" wrapText="1"/>
    </xf>
    <xf numFmtId="9" fontId="9" fillId="0" borderId="15" xfId="38" applyFont="1" applyBorder="1" applyAlignment="1">
      <alignment shrinkToFit="1"/>
    </xf>
    <xf numFmtId="10" fontId="9" fillId="0" borderId="16" xfId="38" applyNumberFormat="1" applyFont="1" applyBorder="1" applyAlignment="1">
      <alignment shrinkToFit="1"/>
    </xf>
    <xf numFmtId="0" fontId="7" fillId="0" borderId="11" xfId="0" applyFont="1" applyBorder="1" applyAlignment="1">
      <alignment horizontal="center"/>
    </xf>
    <xf numFmtId="0" fontId="6" fillId="0" borderId="12" xfId="0" applyFont="1" applyBorder="1" applyAlignment="1">
      <alignment horizontal="center" vertical="distributed" wrapText="1"/>
    </xf>
    <xf numFmtId="176" fontId="12" fillId="0" borderId="17" xfId="38" applyNumberFormat="1" applyFont="1" applyBorder="1" applyAlignment="1">
      <alignment shrinkToFit="1"/>
    </xf>
    <xf numFmtId="0" fontId="0" fillId="0" borderId="0" xfId="0" applyAlignment="1">
      <alignment/>
    </xf>
    <xf numFmtId="180" fontId="13" fillId="0" borderId="10" xfId="0" applyNumberFormat="1" applyFont="1" applyBorder="1" applyAlignment="1">
      <alignment/>
    </xf>
    <xf numFmtId="180" fontId="14" fillId="0" borderId="10" xfId="0" applyNumberFormat="1" applyFont="1" applyBorder="1" applyAlignment="1">
      <alignment/>
    </xf>
    <xf numFmtId="180" fontId="15" fillId="0" borderId="13" xfId="0" applyNumberFormat="1" applyFont="1" applyBorder="1" applyAlignment="1">
      <alignment/>
    </xf>
    <xf numFmtId="180" fontId="13" fillId="0" borderId="12" xfId="0" applyNumberFormat="1" applyFont="1" applyBorder="1" applyAlignment="1">
      <alignment/>
    </xf>
    <xf numFmtId="180" fontId="13" fillId="0" borderId="14" xfId="0" applyNumberFormat="1" applyFont="1" applyBorder="1" applyAlignment="1">
      <alignment/>
    </xf>
    <xf numFmtId="181" fontId="13" fillId="0" borderId="10" xfId="0" applyNumberFormat="1" applyFont="1" applyBorder="1" applyAlignment="1">
      <alignment shrinkToFit="1"/>
    </xf>
    <xf numFmtId="181" fontId="16" fillId="0" borderId="13" xfId="33" applyNumberFormat="1" applyFont="1" applyBorder="1" applyAlignment="1">
      <alignment shrinkToFit="1"/>
    </xf>
    <xf numFmtId="181" fontId="13" fillId="0" borderId="12" xfId="0" applyNumberFormat="1" applyFont="1" applyBorder="1" applyAlignment="1">
      <alignment shrinkToFit="1"/>
    </xf>
    <xf numFmtId="181" fontId="16" fillId="0" borderId="14" xfId="33" applyNumberFormat="1" applyFont="1" applyBorder="1" applyAlignment="1">
      <alignment/>
    </xf>
    <xf numFmtId="0" fontId="6" fillId="0" borderId="14" xfId="0" applyFont="1" applyBorder="1" applyAlignment="1">
      <alignment shrinkToFit="1"/>
    </xf>
    <xf numFmtId="10" fontId="9" fillId="0" borderId="18" xfId="38" applyNumberFormat="1" applyFont="1" applyBorder="1" applyAlignment="1">
      <alignment shrinkToFit="1"/>
    </xf>
    <xf numFmtId="0" fontId="6" fillId="0" borderId="11" xfId="0" applyFont="1" applyBorder="1" applyAlignment="1">
      <alignment horizontal="center"/>
    </xf>
    <xf numFmtId="180" fontId="17" fillId="0" borderId="10" xfId="0" applyNumberFormat="1" applyFont="1" applyBorder="1" applyAlignment="1">
      <alignment/>
    </xf>
    <xf numFmtId="180" fontId="18" fillId="0" borderId="10" xfId="0" applyNumberFormat="1" applyFont="1" applyBorder="1" applyAlignment="1">
      <alignment/>
    </xf>
    <xf numFmtId="0" fontId="6" fillId="0" borderId="10" xfId="0" applyFont="1" applyBorder="1" applyAlignment="1">
      <alignment horizontal="center"/>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5" fillId="0" borderId="0" xfId="0" applyFont="1" applyAlignment="1">
      <alignment horizontal="center" vertical="distributed" wrapText="1"/>
    </xf>
    <xf numFmtId="0" fontId="0" fillId="0" borderId="0" xfId="0" applyAlignment="1">
      <alignment horizontal="center" vertical="distributed" wrapText="1"/>
    </xf>
    <xf numFmtId="0" fontId="0" fillId="0" borderId="0" xfId="0" applyAlignment="1">
      <alignment/>
    </xf>
    <xf numFmtId="0" fontId="0" fillId="0" borderId="0" xfId="0" applyFill="1" applyBorder="1" applyAlignment="1">
      <alignment/>
    </xf>
    <xf numFmtId="0" fontId="54" fillId="0" borderId="24" xfId="0" applyFont="1" applyBorder="1" applyAlignment="1">
      <alignment vertical="top" wrapText="1"/>
    </xf>
    <xf numFmtId="0" fontId="54" fillId="0" borderId="25" xfId="0" applyFont="1" applyBorder="1" applyAlignment="1">
      <alignment vertical="top" wrapText="1"/>
    </xf>
    <xf numFmtId="0" fontId="54" fillId="0" borderId="26" xfId="0" applyFont="1"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54" fillId="0" borderId="19" xfId="0" applyFont="1" applyBorder="1" applyAlignment="1">
      <alignment vertical="top" wrapText="1"/>
    </xf>
    <xf numFmtId="0" fontId="54" fillId="0" borderId="0" xfId="0" applyFont="1" applyBorder="1" applyAlignment="1">
      <alignment vertical="top" wrapText="1"/>
    </xf>
    <xf numFmtId="0" fontId="54" fillId="0" borderId="20" xfId="0" applyFont="1" applyBorder="1" applyAlignment="1">
      <alignment vertical="top" wrapText="1"/>
    </xf>
    <xf numFmtId="0" fontId="54" fillId="0" borderId="19" xfId="0" applyFont="1" applyBorder="1" applyAlignment="1">
      <alignment horizontal="left" vertical="top" wrapText="1"/>
    </xf>
    <xf numFmtId="0" fontId="54" fillId="0" borderId="0" xfId="0" applyFont="1" applyBorder="1" applyAlignment="1">
      <alignment horizontal="left" vertical="top" wrapText="1"/>
    </xf>
    <xf numFmtId="0" fontId="54" fillId="0" borderId="20" xfId="0" applyFont="1" applyBorder="1" applyAlignment="1">
      <alignment horizontal="left" vertical="top" wrapText="1"/>
    </xf>
    <xf numFmtId="0" fontId="6" fillId="0" borderId="30" xfId="0" applyFont="1" applyBorder="1" applyAlignment="1">
      <alignment horizontal="center" vertical="distributed" wrapText="1"/>
    </xf>
    <xf numFmtId="0" fontId="6" fillId="0" borderId="11" xfId="0" applyFont="1" applyBorder="1" applyAlignment="1">
      <alignment horizontal="center" vertical="distributed" wrapText="1"/>
    </xf>
    <xf numFmtId="0" fontId="6" fillId="0" borderId="31" xfId="0" applyFont="1" applyBorder="1" applyAlignment="1">
      <alignment vertical="distributed" wrapText="1"/>
    </xf>
    <xf numFmtId="0" fontId="6" fillId="0" borderId="10" xfId="0" applyFont="1" applyBorder="1" applyAlignment="1">
      <alignment vertical="distributed" wrapText="1"/>
    </xf>
    <xf numFmtId="0" fontId="10" fillId="0" borderId="31"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3" fillId="0" borderId="0" xfId="0" applyFont="1" applyAlignment="1">
      <alignment horizontal="center" vertical="top"/>
    </xf>
    <xf numFmtId="0" fontId="0" fillId="0" borderId="0" xfId="0" applyAlignment="1">
      <alignment horizontal="center" vertical="top"/>
    </xf>
    <xf numFmtId="0" fontId="10" fillId="0" borderId="33" xfId="0" applyFont="1" applyBorder="1" applyAlignment="1">
      <alignment horizontal="center" vertical="center"/>
    </xf>
    <xf numFmtId="0" fontId="0" fillId="0" borderId="34" xfId="0" applyBorder="1" applyAlignment="1">
      <alignment horizontal="center" vertical="center"/>
    </xf>
    <xf numFmtId="0" fontId="6" fillId="0" borderId="11"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horizontal="center"/>
    </xf>
    <xf numFmtId="0" fontId="0" fillId="0" borderId="12" xfId="0" applyBorder="1" applyAlignment="1">
      <alignment/>
    </xf>
    <xf numFmtId="0" fontId="6" fillId="0" borderId="37" xfId="0" applyFont="1" applyBorder="1" applyAlignment="1">
      <alignment horizontal="center"/>
    </xf>
    <xf numFmtId="0" fontId="0" fillId="0" borderId="38" xfId="0" applyBorder="1" applyAlignment="1">
      <alignmen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31"/>
  <sheetViews>
    <sheetView tabSelected="1" view="pageBreakPreview" zoomScaleSheetLayoutView="100" zoomScalePageLayoutView="0" workbookViewId="0" topLeftCell="A13">
      <selection activeCell="B24" sqref="B24:Z24"/>
    </sheetView>
  </sheetViews>
  <sheetFormatPr defaultColWidth="9.00390625" defaultRowHeight="16.5"/>
  <cols>
    <col min="1" max="2" width="6.625" style="0" customWidth="1"/>
    <col min="3" max="3" width="9.50390625" style="0" customWidth="1"/>
    <col min="4" max="4" width="8.125" style="0" customWidth="1"/>
    <col min="5" max="7" width="7.625" style="0" customWidth="1"/>
    <col min="8" max="8" width="8.125" style="0" customWidth="1"/>
    <col min="9" max="11" width="7.625" style="0" customWidth="1"/>
    <col min="12" max="12" width="7.125" style="0" customWidth="1"/>
    <col min="13" max="13" width="8.625" style="0" customWidth="1"/>
    <col min="14" max="15" width="8.125" style="0" customWidth="1"/>
    <col min="16" max="17" width="7.625" style="0" customWidth="1"/>
    <col min="18" max="18" width="8.125" style="0" customWidth="1"/>
    <col min="19" max="19" width="7.625" style="0" customWidth="1"/>
    <col min="20" max="20" width="8.125" style="0" customWidth="1"/>
    <col min="21" max="22" width="7.625" style="0" customWidth="1"/>
    <col min="23" max="25" width="8.125" style="0" customWidth="1"/>
    <col min="26" max="26" width="9.875" style="0" customWidth="1"/>
  </cols>
  <sheetData>
    <row r="1" spans="1:26" ht="39.75" customHeight="1" thickBot="1">
      <c r="A1" s="59" t="s">
        <v>56</v>
      </c>
      <c r="B1" s="60"/>
      <c r="C1" s="60"/>
      <c r="D1" s="60"/>
      <c r="E1" s="60"/>
      <c r="F1" s="60"/>
      <c r="G1" s="60"/>
      <c r="H1" s="60"/>
      <c r="I1" s="60"/>
      <c r="J1" s="60"/>
      <c r="K1" s="60"/>
      <c r="L1" s="60"/>
      <c r="M1" s="60"/>
      <c r="N1" s="60"/>
      <c r="O1" s="60"/>
      <c r="P1" s="60"/>
      <c r="Q1" s="60"/>
      <c r="R1" s="60"/>
      <c r="S1" s="60"/>
      <c r="T1" s="60"/>
      <c r="U1" s="60"/>
      <c r="V1" s="60"/>
      <c r="W1" s="60"/>
      <c r="X1" s="60"/>
      <c r="Y1" s="60"/>
      <c r="Z1" s="60"/>
    </row>
    <row r="2" spans="1:26" ht="15.75">
      <c r="A2" s="52" t="s">
        <v>15</v>
      </c>
      <c r="B2" s="54" t="s">
        <v>55</v>
      </c>
      <c r="C2" s="56" t="s">
        <v>28</v>
      </c>
      <c r="D2" s="57"/>
      <c r="E2" s="57"/>
      <c r="F2" s="57"/>
      <c r="G2" s="57"/>
      <c r="H2" s="57"/>
      <c r="I2" s="57"/>
      <c r="J2" s="57"/>
      <c r="K2" s="57"/>
      <c r="L2" s="57"/>
      <c r="M2" s="58"/>
      <c r="N2" s="61" t="s">
        <v>29</v>
      </c>
      <c r="O2" s="57"/>
      <c r="P2" s="57"/>
      <c r="Q2" s="57"/>
      <c r="R2" s="57"/>
      <c r="S2" s="57"/>
      <c r="T2" s="57"/>
      <c r="U2" s="57"/>
      <c r="V2" s="57"/>
      <c r="W2" s="57"/>
      <c r="X2" s="57"/>
      <c r="Y2" s="57"/>
      <c r="Z2" s="62"/>
    </row>
    <row r="3" spans="1:26" ht="60" customHeight="1">
      <c r="A3" s="53"/>
      <c r="B3" s="55"/>
      <c r="C3" s="8" t="s">
        <v>18</v>
      </c>
      <c r="D3" s="8" t="s">
        <v>0</v>
      </c>
      <c r="E3" s="8" t="s">
        <v>1</v>
      </c>
      <c r="F3" s="8" t="s">
        <v>2</v>
      </c>
      <c r="G3" s="8" t="s">
        <v>3</v>
      </c>
      <c r="H3" s="8" t="s">
        <v>4</v>
      </c>
      <c r="I3" s="8" t="s">
        <v>19</v>
      </c>
      <c r="J3" s="8" t="s">
        <v>20</v>
      </c>
      <c r="K3" s="8" t="s">
        <v>5</v>
      </c>
      <c r="L3" s="8" t="s">
        <v>21</v>
      </c>
      <c r="M3" s="6" t="s">
        <v>26</v>
      </c>
      <c r="N3" s="12" t="s">
        <v>6</v>
      </c>
      <c r="O3" s="8" t="s">
        <v>7</v>
      </c>
      <c r="P3" s="8" t="s">
        <v>8</v>
      </c>
      <c r="Q3" s="8" t="s">
        <v>9</v>
      </c>
      <c r="R3" s="8" t="s">
        <v>10</v>
      </c>
      <c r="S3" s="8" t="s">
        <v>22</v>
      </c>
      <c r="T3" s="8" t="s">
        <v>11</v>
      </c>
      <c r="U3" s="8" t="s">
        <v>20</v>
      </c>
      <c r="V3" s="8" t="s">
        <v>5</v>
      </c>
      <c r="W3" s="8" t="s">
        <v>23</v>
      </c>
      <c r="X3" s="8" t="s">
        <v>32</v>
      </c>
      <c r="Y3" s="8" t="s">
        <v>40</v>
      </c>
      <c r="Z3" s="7" t="s">
        <v>12</v>
      </c>
    </row>
    <row r="4" spans="1:26" ht="25.5" customHeight="1">
      <c r="A4" s="11" t="s">
        <v>43</v>
      </c>
      <c r="B4" s="15"/>
      <c r="C4" s="28"/>
      <c r="D4" s="15">
        <v>46422</v>
      </c>
      <c r="E4" s="15"/>
      <c r="F4" s="15">
        <v>44870</v>
      </c>
      <c r="G4" s="15">
        <v>2042</v>
      </c>
      <c r="H4" s="15"/>
      <c r="I4" s="15"/>
      <c r="J4" s="15"/>
      <c r="K4" s="15"/>
      <c r="L4" s="15"/>
      <c r="M4" s="17">
        <f>SUM(C4:L4)</f>
        <v>93334</v>
      </c>
      <c r="N4" s="18"/>
      <c r="O4" s="15"/>
      <c r="P4" s="15"/>
      <c r="Q4" s="15"/>
      <c r="R4" s="15"/>
      <c r="S4" s="15"/>
      <c r="T4" s="15"/>
      <c r="U4" s="15"/>
      <c r="V4" s="15"/>
      <c r="W4" s="15"/>
      <c r="X4" s="15"/>
      <c r="Y4" s="15">
        <f>SUM(N4:X4)</f>
        <v>0</v>
      </c>
      <c r="Z4" s="19">
        <f>M4-Y4</f>
        <v>93334</v>
      </c>
    </row>
    <row r="5" spans="1:26" ht="25.5" customHeight="1">
      <c r="A5" s="11" t="s">
        <v>44</v>
      </c>
      <c r="B5" s="15"/>
      <c r="C5" s="27">
        <f>Z4</f>
        <v>93334</v>
      </c>
      <c r="D5" s="15"/>
      <c r="E5" s="15"/>
      <c r="F5" s="15"/>
      <c r="G5" s="15"/>
      <c r="H5" s="15"/>
      <c r="I5" s="15"/>
      <c r="J5" s="15"/>
      <c r="K5" s="15"/>
      <c r="L5" s="15"/>
      <c r="M5" s="17">
        <f aca="true" t="shared" si="0" ref="M5:M15">SUM(C5:L5)</f>
        <v>93334</v>
      </c>
      <c r="N5" s="18"/>
      <c r="O5" s="15"/>
      <c r="P5" s="15"/>
      <c r="Q5" s="15"/>
      <c r="R5" s="15"/>
      <c r="S5" s="15"/>
      <c r="T5" s="15"/>
      <c r="U5" s="15"/>
      <c r="V5" s="15"/>
      <c r="W5" s="15"/>
      <c r="X5" s="15">
        <v>2213</v>
      </c>
      <c r="Y5" s="15">
        <f aca="true" t="shared" si="1" ref="Y5:Y15">SUM(N5:X5)</f>
        <v>2213</v>
      </c>
      <c r="Z5" s="19">
        <f>M5-Y5</f>
        <v>91121</v>
      </c>
    </row>
    <row r="6" spans="1:26" ht="25.5" customHeight="1">
      <c r="A6" s="11" t="s">
        <v>45</v>
      </c>
      <c r="B6" s="15"/>
      <c r="C6" s="27">
        <f aca="true" t="shared" si="2" ref="C6:C15">Z5</f>
        <v>91121</v>
      </c>
      <c r="D6" s="15">
        <v>215055</v>
      </c>
      <c r="E6" s="15"/>
      <c r="F6" s="15">
        <v>14400</v>
      </c>
      <c r="G6" s="15">
        <v>7680</v>
      </c>
      <c r="H6" s="15"/>
      <c r="I6" s="15"/>
      <c r="J6" s="15"/>
      <c r="K6" s="15"/>
      <c r="L6" s="15"/>
      <c r="M6" s="17">
        <f t="shared" si="0"/>
        <v>328256</v>
      </c>
      <c r="N6" s="18"/>
      <c r="O6" s="15">
        <v>71190</v>
      </c>
      <c r="P6" s="15"/>
      <c r="Q6" s="15"/>
      <c r="R6" s="15"/>
      <c r="S6" s="15"/>
      <c r="T6" s="15"/>
      <c r="U6" s="15"/>
      <c r="V6" s="15"/>
      <c r="W6" s="15"/>
      <c r="X6" s="15">
        <v>5796</v>
      </c>
      <c r="Y6" s="15">
        <f t="shared" si="1"/>
        <v>76986</v>
      </c>
      <c r="Z6" s="19">
        <f aca="true" t="shared" si="3" ref="Z6:Z15">M6-Y6</f>
        <v>251270</v>
      </c>
    </row>
    <row r="7" spans="1:26" ht="25.5" customHeight="1">
      <c r="A7" s="11" t="s">
        <v>46</v>
      </c>
      <c r="B7" s="15"/>
      <c r="C7" s="27">
        <f t="shared" si="2"/>
        <v>251270</v>
      </c>
      <c r="D7" s="15">
        <v>8955</v>
      </c>
      <c r="E7" s="15"/>
      <c r="F7" s="15">
        <v>600</v>
      </c>
      <c r="G7" s="15">
        <v>320</v>
      </c>
      <c r="H7" s="15"/>
      <c r="I7" s="15"/>
      <c r="J7" s="15"/>
      <c r="K7" s="15"/>
      <c r="L7" s="15"/>
      <c r="M7" s="17">
        <f t="shared" si="0"/>
        <v>261145</v>
      </c>
      <c r="N7" s="18"/>
      <c r="O7" s="15">
        <v>55350</v>
      </c>
      <c r="P7" s="15"/>
      <c r="Q7" s="15"/>
      <c r="R7" s="15"/>
      <c r="S7" s="15"/>
      <c r="T7" s="15"/>
      <c r="U7" s="15"/>
      <c r="V7" s="15"/>
      <c r="W7" s="15"/>
      <c r="X7" s="15"/>
      <c r="Y7" s="15">
        <f t="shared" si="1"/>
        <v>55350</v>
      </c>
      <c r="Z7" s="19">
        <f t="shared" si="3"/>
        <v>205795</v>
      </c>
    </row>
    <row r="8" spans="1:26" ht="25.5" customHeight="1">
      <c r="A8" s="11" t="s">
        <v>47</v>
      </c>
      <c r="B8" s="15"/>
      <c r="C8" s="27">
        <f t="shared" si="2"/>
        <v>205795</v>
      </c>
      <c r="D8" s="15">
        <v>10903</v>
      </c>
      <c r="E8" s="15"/>
      <c r="F8" s="15">
        <v>753</v>
      </c>
      <c r="G8" s="15">
        <v>402</v>
      </c>
      <c r="H8" s="15"/>
      <c r="I8" s="15"/>
      <c r="J8" s="15"/>
      <c r="K8" s="15"/>
      <c r="L8" s="15">
        <v>24</v>
      </c>
      <c r="M8" s="17">
        <f t="shared" si="0"/>
        <v>217877</v>
      </c>
      <c r="N8" s="18"/>
      <c r="O8" s="15">
        <v>65520</v>
      </c>
      <c r="P8" s="15"/>
      <c r="Q8" s="15"/>
      <c r="R8" s="15"/>
      <c r="S8" s="15">
        <v>8755</v>
      </c>
      <c r="T8" s="15"/>
      <c r="U8" s="15"/>
      <c r="V8" s="15"/>
      <c r="W8" s="15">
        <v>3900</v>
      </c>
      <c r="X8" s="15">
        <v>5914</v>
      </c>
      <c r="Y8" s="15">
        <f t="shared" si="1"/>
        <v>84089</v>
      </c>
      <c r="Z8" s="19">
        <f t="shared" si="3"/>
        <v>133788</v>
      </c>
    </row>
    <row r="9" spans="1:26" ht="25.5" customHeight="1">
      <c r="A9" s="11" t="s">
        <v>48</v>
      </c>
      <c r="B9" s="15"/>
      <c r="C9" s="27">
        <f t="shared" si="2"/>
        <v>133788</v>
      </c>
      <c r="D9" s="15">
        <v>70695</v>
      </c>
      <c r="E9" s="15"/>
      <c r="F9" s="15">
        <v>4617</v>
      </c>
      <c r="G9" s="15">
        <v>2478</v>
      </c>
      <c r="H9" s="15"/>
      <c r="I9" s="15"/>
      <c r="J9" s="15"/>
      <c r="K9" s="15"/>
      <c r="L9" s="15"/>
      <c r="M9" s="17">
        <f t="shared" si="0"/>
        <v>211578</v>
      </c>
      <c r="N9" s="18"/>
      <c r="O9" s="15"/>
      <c r="P9" s="15"/>
      <c r="Q9" s="15"/>
      <c r="R9" s="15"/>
      <c r="S9" s="15">
        <v>3402</v>
      </c>
      <c r="T9" s="15"/>
      <c r="U9" s="15"/>
      <c r="V9" s="15"/>
      <c r="W9" s="15"/>
      <c r="X9" s="15"/>
      <c r="Y9" s="15">
        <f t="shared" si="1"/>
        <v>3402</v>
      </c>
      <c r="Z9" s="19">
        <f t="shared" si="3"/>
        <v>208176</v>
      </c>
    </row>
    <row r="10" spans="1:26" ht="25.5" customHeight="1">
      <c r="A10" s="11" t="s">
        <v>49</v>
      </c>
      <c r="B10" s="15"/>
      <c r="C10" s="27">
        <f t="shared" si="2"/>
        <v>208176</v>
      </c>
      <c r="D10" s="15"/>
      <c r="E10" s="15"/>
      <c r="F10" s="15">
        <v>5400</v>
      </c>
      <c r="G10" s="15"/>
      <c r="H10" s="15"/>
      <c r="I10" s="15"/>
      <c r="J10" s="15"/>
      <c r="K10" s="15"/>
      <c r="L10" s="15"/>
      <c r="M10" s="17">
        <f t="shared" si="0"/>
        <v>213576</v>
      </c>
      <c r="N10" s="18"/>
      <c r="O10" s="15"/>
      <c r="P10" s="15"/>
      <c r="Q10" s="15"/>
      <c r="R10" s="15"/>
      <c r="S10" s="15"/>
      <c r="T10" s="15"/>
      <c r="U10" s="15"/>
      <c r="V10" s="15"/>
      <c r="W10" s="15"/>
      <c r="X10" s="15">
        <v>1710</v>
      </c>
      <c r="Y10" s="15">
        <f t="shared" si="1"/>
        <v>1710</v>
      </c>
      <c r="Z10" s="19">
        <f t="shared" si="3"/>
        <v>211866</v>
      </c>
    </row>
    <row r="11" spans="1:26" ht="25.5" customHeight="1">
      <c r="A11" s="11" t="s">
        <v>50</v>
      </c>
      <c r="B11" s="15"/>
      <c r="C11" s="27">
        <f t="shared" si="2"/>
        <v>211866</v>
      </c>
      <c r="D11" s="15">
        <v>72765</v>
      </c>
      <c r="E11" s="15"/>
      <c r="F11" s="15"/>
      <c r="G11" s="15">
        <v>2880</v>
      </c>
      <c r="H11" s="15"/>
      <c r="I11" s="15"/>
      <c r="J11" s="15"/>
      <c r="K11" s="15"/>
      <c r="L11" s="15"/>
      <c r="M11" s="17">
        <f t="shared" si="0"/>
        <v>287511</v>
      </c>
      <c r="N11" s="18"/>
      <c r="O11" s="15">
        <v>104660</v>
      </c>
      <c r="P11" s="15"/>
      <c r="Q11" s="15"/>
      <c r="R11" s="15"/>
      <c r="S11" s="15"/>
      <c r="T11" s="15"/>
      <c r="U11" s="15"/>
      <c r="V11" s="15"/>
      <c r="W11" s="15"/>
      <c r="X11" s="15"/>
      <c r="Y11" s="15">
        <f t="shared" si="1"/>
        <v>104660</v>
      </c>
      <c r="Z11" s="19">
        <f t="shared" si="3"/>
        <v>182851</v>
      </c>
    </row>
    <row r="12" spans="1:26" ht="25.5" customHeight="1">
      <c r="A12" s="11" t="s">
        <v>51</v>
      </c>
      <c r="B12" s="15"/>
      <c r="C12" s="27">
        <f t="shared" si="2"/>
        <v>182851</v>
      </c>
      <c r="D12" s="15"/>
      <c r="E12" s="15"/>
      <c r="F12" s="15"/>
      <c r="G12" s="15"/>
      <c r="H12" s="15"/>
      <c r="I12" s="15"/>
      <c r="J12" s="15"/>
      <c r="K12" s="15"/>
      <c r="L12" s="15"/>
      <c r="M12" s="17">
        <f t="shared" si="0"/>
        <v>182851</v>
      </c>
      <c r="N12" s="18"/>
      <c r="O12" s="15"/>
      <c r="P12" s="15"/>
      <c r="Q12" s="15"/>
      <c r="R12" s="15"/>
      <c r="S12" s="15"/>
      <c r="T12" s="15"/>
      <c r="U12" s="15"/>
      <c r="V12" s="15"/>
      <c r="W12" s="15"/>
      <c r="X12" s="15"/>
      <c r="Y12" s="15">
        <f t="shared" si="1"/>
        <v>0</v>
      </c>
      <c r="Z12" s="19">
        <f t="shared" si="3"/>
        <v>182851</v>
      </c>
    </row>
    <row r="13" spans="1:26" ht="25.5" customHeight="1">
      <c r="A13" s="11" t="s">
        <v>52</v>
      </c>
      <c r="B13" s="15"/>
      <c r="C13" s="27">
        <f t="shared" si="2"/>
        <v>182851</v>
      </c>
      <c r="D13" s="15">
        <v>113985</v>
      </c>
      <c r="E13" s="15"/>
      <c r="F13" s="15">
        <v>8400</v>
      </c>
      <c r="G13" s="15">
        <v>4480</v>
      </c>
      <c r="H13" s="15"/>
      <c r="I13" s="15"/>
      <c r="J13" s="15"/>
      <c r="K13" s="15"/>
      <c r="L13" s="15"/>
      <c r="M13" s="17">
        <f t="shared" si="0"/>
        <v>309716</v>
      </c>
      <c r="N13" s="18"/>
      <c r="O13" s="15">
        <v>131625</v>
      </c>
      <c r="P13" s="15"/>
      <c r="Q13" s="15"/>
      <c r="R13" s="15"/>
      <c r="S13" s="15"/>
      <c r="T13" s="15"/>
      <c r="U13" s="15"/>
      <c r="V13" s="15"/>
      <c r="W13" s="15"/>
      <c r="X13" s="15">
        <v>6525</v>
      </c>
      <c r="Y13" s="15">
        <f t="shared" si="1"/>
        <v>138150</v>
      </c>
      <c r="Z13" s="19">
        <f t="shared" si="3"/>
        <v>171566</v>
      </c>
    </row>
    <row r="14" spans="1:26" ht="25.5" customHeight="1">
      <c r="A14" s="11" t="s">
        <v>53</v>
      </c>
      <c r="B14" s="15"/>
      <c r="C14" s="27">
        <f t="shared" si="2"/>
        <v>171566</v>
      </c>
      <c r="D14" s="15">
        <v>55395</v>
      </c>
      <c r="E14" s="15"/>
      <c r="F14" s="15">
        <v>4137</v>
      </c>
      <c r="G14" s="15">
        <v>2238</v>
      </c>
      <c r="H14" s="15"/>
      <c r="I14" s="15"/>
      <c r="J14" s="15"/>
      <c r="K14" s="15"/>
      <c r="L14" s="15">
        <v>26</v>
      </c>
      <c r="M14" s="17">
        <f t="shared" si="0"/>
        <v>233362</v>
      </c>
      <c r="N14" s="18"/>
      <c r="O14" s="15">
        <v>65880</v>
      </c>
      <c r="P14" s="15"/>
      <c r="Q14" s="15"/>
      <c r="R14" s="15"/>
      <c r="S14" s="15"/>
      <c r="T14" s="15"/>
      <c r="U14" s="15"/>
      <c r="V14" s="15"/>
      <c r="W14" s="15"/>
      <c r="X14" s="15">
        <v>26</v>
      </c>
      <c r="Y14" s="15">
        <f t="shared" si="1"/>
        <v>65906</v>
      </c>
      <c r="Z14" s="19">
        <f t="shared" si="3"/>
        <v>167456</v>
      </c>
    </row>
    <row r="15" spans="1:26" ht="25.5" customHeight="1">
      <c r="A15" s="26" t="s">
        <v>54</v>
      </c>
      <c r="B15" s="2"/>
      <c r="C15" s="27">
        <f t="shared" si="2"/>
        <v>167456</v>
      </c>
      <c r="D15" s="15"/>
      <c r="E15" s="2"/>
      <c r="F15" s="2"/>
      <c r="G15" s="2"/>
      <c r="H15" s="2"/>
      <c r="I15" s="2"/>
      <c r="J15" s="2"/>
      <c r="K15" s="2"/>
      <c r="L15" s="2"/>
      <c r="M15" s="17">
        <f t="shared" si="0"/>
        <v>167456</v>
      </c>
      <c r="N15" s="4"/>
      <c r="O15" s="15">
        <v>47340</v>
      </c>
      <c r="P15" s="2"/>
      <c r="Q15" s="2"/>
      <c r="R15" s="2"/>
      <c r="S15" s="15">
        <v>9856</v>
      </c>
      <c r="T15" s="2"/>
      <c r="U15" s="2"/>
      <c r="V15" s="2"/>
      <c r="W15" s="2">
        <v>3884</v>
      </c>
      <c r="X15" s="2">
        <v>16000</v>
      </c>
      <c r="Y15" s="15">
        <f t="shared" si="1"/>
        <v>77080</v>
      </c>
      <c r="Z15" s="19">
        <f t="shared" si="3"/>
        <v>90376</v>
      </c>
    </row>
    <row r="16" spans="1:26" ht="25.5" customHeight="1">
      <c r="A16" s="26"/>
      <c r="B16" s="2"/>
      <c r="C16" s="16"/>
      <c r="D16" s="2"/>
      <c r="E16" s="2"/>
      <c r="F16" s="2"/>
      <c r="G16" s="2"/>
      <c r="H16" s="2"/>
      <c r="I16" s="2"/>
      <c r="J16" s="2"/>
      <c r="K16" s="2"/>
      <c r="L16" s="2"/>
      <c r="M16" s="17"/>
      <c r="N16" s="4"/>
      <c r="O16" s="2"/>
      <c r="P16" s="2"/>
      <c r="Q16" s="2"/>
      <c r="R16" s="2"/>
      <c r="S16" s="2"/>
      <c r="T16" s="2"/>
      <c r="U16" s="2"/>
      <c r="V16" s="2"/>
      <c r="W16" s="2"/>
      <c r="X16" s="2"/>
      <c r="Y16" s="15"/>
      <c r="Z16" s="19"/>
    </row>
    <row r="17" spans="1:26" ht="15.75">
      <c r="A17" s="3"/>
      <c r="B17" s="2"/>
      <c r="C17" s="1"/>
      <c r="D17" s="2"/>
      <c r="E17" s="2"/>
      <c r="F17" s="2"/>
      <c r="G17" s="2"/>
      <c r="H17" s="2"/>
      <c r="I17" s="2"/>
      <c r="J17" s="2"/>
      <c r="K17" s="2"/>
      <c r="L17" s="2"/>
      <c r="M17" s="5" t="s">
        <v>39</v>
      </c>
      <c r="N17" s="4"/>
      <c r="O17" s="2"/>
      <c r="P17" s="2"/>
      <c r="Q17" s="2"/>
      <c r="R17" s="2"/>
      <c r="S17" s="2"/>
      <c r="T17" s="2"/>
      <c r="U17" s="2"/>
      <c r="V17" s="2"/>
      <c r="W17" s="2"/>
      <c r="X17" s="2"/>
      <c r="Y17" s="29" t="s">
        <v>41</v>
      </c>
      <c r="Z17" s="24" t="s">
        <v>24</v>
      </c>
    </row>
    <row r="18" spans="1:26" ht="24" customHeight="1">
      <c r="A18" s="63" t="s">
        <v>16</v>
      </c>
      <c r="B18" s="65" t="s">
        <v>27</v>
      </c>
      <c r="C18" s="66"/>
      <c r="D18" s="20">
        <f>SUM(D4:D15)</f>
        <v>594175</v>
      </c>
      <c r="E18" s="20">
        <f aca="true" t="shared" si="4" ref="E18:L18">SUM(E4:E15)</f>
        <v>0</v>
      </c>
      <c r="F18" s="20">
        <f t="shared" si="4"/>
        <v>83177</v>
      </c>
      <c r="G18" s="20">
        <f t="shared" si="4"/>
        <v>22520</v>
      </c>
      <c r="H18" s="20">
        <f t="shared" si="4"/>
        <v>0</v>
      </c>
      <c r="I18" s="20">
        <f t="shared" si="4"/>
        <v>0</v>
      </c>
      <c r="J18" s="20">
        <f t="shared" si="4"/>
        <v>0</v>
      </c>
      <c r="K18" s="20">
        <f t="shared" si="4"/>
        <v>0</v>
      </c>
      <c r="L18" s="20">
        <f t="shared" si="4"/>
        <v>50</v>
      </c>
      <c r="M18" s="21">
        <f>SUM(D18:L18)+C4</f>
        <v>699922</v>
      </c>
      <c r="N18" s="22">
        <f>SUM(N4:N15)</f>
        <v>0</v>
      </c>
      <c r="O18" s="22">
        <f aca="true" t="shared" si="5" ref="O18:X18">SUM(O4:O15)</f>
        <v>541565</v>
      </c>
      <c r="P18" s="22">
        <f t="shared" si="5"/>
        <v>0</v>
      </c>
      <c r="Q18" s="22">
        <f t="shared" si="5"/>
        <v>0</v>
      </c>
      <c r="R18" s="22">
        <f t="shared" si="5"/>
        <v>0</v>
      </c>
      <c r="S18" s="22">
        <f t="shared" si="5"/>
        <v>22013</v>
      </c>
      <c r="T18" s="22">
        <f t="shared" si="5"/>
        <v>0</v>
      </c>
      <c r="U18" s="22">
        <f t="shared" si="5"/>
        <v>0</v>
      </c>
      <c r="V18" s="22">
        <f t="shared" si="5"/>
        <v>0</v>
      </c>
      <c r="W18" s="22">
        <f t="shared" si="5"/>
        <v>7784</v>
      </c>
      <c r="X18" s="22">
        <f t="shared" si="5"/>
        <v>38184</v>
      </c>
      <c r="Y18" s="22">
        <f>SUM(N18:X18)</f>
        <v>609546</v>
      </c>
      <c r="Z18" s="23">
        <f>Z15</f>
        <v>90376</v>
      </c>
    </row>
    <row r="19" spans="1:26" ht="24" customHeight="1" thickBot="1">
      <c r="A19" s="64"/>
      <c r="B19" s="67" t="s">
        <v>17</v>
      </c>
      <c r="C19" s="68"/>
      <c r="D19" s="13">
        <f>SUM(D18/M18)</f>
        <v>0.8489160220710308</v>
      </c>
      <c r="E19" s="13">
        <f>SUM(E18/M18)</f>
        <v>0</v>
      </c>
      <c r="F19" s="13">
        <f>SUM(F18/M18)</f>
        <v>0.11883752761021943</v>
      </c>
      <c r="G19" s="13">
        <f>SUM(G18/M18)</f>
        <v>0.03217501378725058</v>
      </c>
      <c r="H19" s="13">
        <f>SUM(H18/M18)</f>
        <v>0</v>
      </c>
      <c r="I19" s="13">
        <f>SUM(I18/M18)</f>
        <v>0</v>
      </c>
      <c r="J19" s="13">
        <f>SUM(J18/M18)</f>
        <v>0</v>
      </c>
      <c r="K19" s="13">
        <f>SUM(K18/M18)</f>
        <v>0</v>
      </c>
      <c r="L19" s="13">
        <f>SUM(L18/M18)</f>
        <v>7.14365314992242E-05</v>
      </c>
      <c r="M19" s="9">
        <v>1</v>
      </c>
      <c r="N19" s="10">
        <f>SUM(N18/Y18)</f>
        <v>0</v>
      </c>
      <c r="O19" s="10">
        <f>SUM(O18/Y18)</f>
        <v>0.8884727321645947</v>
      </c>
      <c r="P19" s="10">
        <f>SUM(P18/Y18)</f>
        <v>0</v>
      </c>
      <c r="Q19" s="10">
        <f>SUM(Q18/Y18)</f>
        <v>0</v>
      </c>
      <c r="R19" s="10">
        <f>SUM(R18/Y18)</f>
        <v>0</v>
      </c>
      <c r="S19" s="10">
        <f>SUM(S18/Y18)</f>
        <v>0.036113763358302735</v>
      </c>
      <c r="T19" s="10">
        <f>SUM(T18/Y18)</f>
        <v>0</v>
      </c>
      <c r="U19" s="10">
        <f>SUM(U18/Y18)</f>
        <v>0</v>
      </c>
      <c r="V19" s="10">
        <f>SUM(V18/Y18)</f>
        <v>0</v>
      </c>
      <c r="W19" s="10">
        <f>SUM(W18/Y18)</f>
        <v>0.012770160086359356</v>
      </c>
      <c r="X19" s="10">
        <f>SUM(X18/Y18)</f>
        <v>0.06264334439074327</v>
      </c>
      <c r="Y19" s="10">
        <v>1</v>
      </c>
      <c r="Z19" s="25"/>
    </row>
    <row r="20" spans="1:26" ht="24" customHeight="1">
      <c r="A20" s="33" t="s">
        <v>13</v>
      </c>
      <c r="B20" s="40" t="s">
        <v>57</v>
      </c>
      <c r="C20" s="41"/>
      <c r="D20" s="41"/>
      <c r="E20" s="41"/>
      <c r="F20" s="41"/>
      <c r="G20" s="41"/>
      <c r="H20" s="41"/>
      <c r="I20" s="41"/>
      <c r="J20" s="41"/>
      <c r="K20" s="41"/>
      <c r="L20" s="41"/>
      <c r="M20" s="41"/>
      <c r="N20" s="41"/>
      <c r="O20" s="41"/>
      <c r="P20" s="41"/>
      <c r="Q20" s="41"/>
      <c r="R20" s="41"/>
      <c r="S20" s="41"/>
      <c r="T20" s="41"/>
      <c r="U20" s="41"/>
      <c r="V20" s="41"/>
      <c r="W20" s="41"/>
      <c r="X20" s="41"/>
      <c r="Y20" s="41"/>
      <c r="Z20" s="42"/>
    </row>
    <row r="21" spans="1:26" ht="24" customHeight="1">
      <c r="A21" s="34"/>
      <c r="B21" s="49" t="s">
        <v>58</v>
      </c>
      <c r="C21" s="50"/>
      <c r="D21" s="50"/>
      <c r="E21" s="50"/>
      <c r="F21" s="50"/>
      <c r="G21" s="50"/>
      <c r="H21" s="50"/>
      <c r="I21" s="50"/>
      <c r="J21" s="50"/>
      <c r="K21" s="50"/>
      <c r="L21" s="50"/>
      <c r="M21" s="50"/>
      <c r="N21" s="50"/>
      <c r="O21" s="50"/>
      <c r="P21" s="50"/>
      <c r="Q21" s="50"/>
      <c r="R21" s="50"/>
      <c r="S21" s="50"/>
      <c r="T21" s="50"/>
      <c r="U21" s="50"/>
      <c r="V21" s="50"/>
      <c r="W21" s="50"/>
      <c r="X21" s="50"/>
      <c r="Y21" s="50"/>
      <c r="Z21" s="51"/>
    </row>
    <row r="22" spans="1:26" ht="24" customHeight="1">
      <c r="A22" s="34"/>
      <c r="B22" s="46" t="s">
        <v>59</v>
      </c>
      <c r="C22" s="47"/>
      <c r="D22" s="47"/>
      <c r="E22" s="47"/>
      <c r="F22" s="47"/>
      <c r="G22" s="47"/>
      <c r="H22" s="47"/>
      <c r="I22" s="47"/>
      <c r="J22" s="47"/>
      <c r="K22" s="47"/>
      <c r="L22" s="47"/>
      <c r="M22" s="47"/>
      <c r="N22" s="47"/>
      <c r="O22" s="47"/>
      <c r="P22" s="47"/>
      <c r="Q22" s="47"/>
      <c r="R22" s="47"/>
      <c r="S22" s="47"/>
      <c r="T22" s="47"/>
      <c r="U22" s="47"/>
      <c r="V22" s="47"/>
      <c r="W22" s="47"/>
      <c r="X22" s="47"/>
      <c r="Y22" s="47"/>
      <c r="Z22" s="48"/>
    </row>
    <row r="23" spans="1:26" ht="24" customHeight="1">
      <c r="A23" s="34"/>
      <c r="B23" s="30" t="s">
        <v>60</v>
      </c>
      <c r="C23" s="31"/>
      <c r="D23" s="31"/>
      <c r="E23" s="31"/>
      <c r="F23" s="31"/>
      <c r="G23" s="31"/>
      <c r="H23" s="31"/>
      <c r="I23" s="31"/>
      <c r="J23" s="31"/>
      <c r="K23" s="31"/>
      <c r="L23" s="31"/>
      <c r="M23" s="31"/>
      <c r="N23" s="31"/>
      <c r="O23" s="31"/>
      <c r="P23" s="31"/>
      <c r="Q23" s="31"/>
      <c r="R23" s="31"/>
      <c r="S23" s="31"/>
      <c r="T23" s="31"/>
      <c r="U23" s="31"/>
      <c r="V23" s="31"/>
      <c r="W23" s="31"/>
      <c r="X23" s="31"/>
      <c r="Y23" s="31"/>
      <c r="Z23" s="32"/>
    </row>
    <row r="24" spans="1:26" ht="24" customHeight="1" thickBot="1">
      <c r="A24" s="35"/>
      <c r="B24" s="43" t="s">
        <v>61</v>
      </c>
      <c r="C24" s="44"/>
      <c r="D24" s="44"/>
      <c r="E24" s="44"/>
      <c r="F24" s="44"/>
      <c r="G24" s="44"/>
      <c r="H24" s="44"/>
      <c r="I24" s="44"/>
      <c r="J24" s="44"/>
      <c r="K24" s="44"/>
      <c r="L24" s="44"/>
      <c r="M24" s="44"/>
      <c r="N24" s="44"/>
      <c r="O24" s="44"/>
      <c r="P24" s="44"/>
      <c r="Q24" s="44"/>
      <c r="R24" s="44"/>
      <c r="S24" s="44"/>
      <c r="T24" s="44"/>
      <c r="U24" s="44"/>
      <c r="V24" s="44"/>
      <c r="W24" s="44"/>
      <c r="X24" s="44"/>
      <c r="Y24" s="44"/>
      <c r="Z24" s="45"/>
    </row>
    <row r="25" spans="1:26" ht="33.75" customHeight="1">
      <c r="A25" t="s">
        <v>33</v>
      </c>
      <c r="F25" t="s">
        <v>34</v>
      </c>
      <c r="K25" s="38" t="s">
        <v>35</v>
      </c>
      <c r="L25" s="38"/>
      <c r="P25" s="14" t="s">
        <v>36</v>
      </c>
      <c r="Q25" s="14"/>
      <c r="U25" t="s">
        <v>37</v>
      </c>
      <c r="Z25" t="s">
        <v>38</v>
      </c>
    </row>
    <row r="26" ht="9" customHeight="1"/>
    <row r="27" spans="1:26" ht="15.75">
      <c r="A27" s="36" t="s">
        <v>25</v>
      </c>
      <c r="B27" s="38" t="s">
        <v>14</v>
      </c>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ht="15.75">
      <c r="A28" s="36"/>
      <c r="B28" s="14" t="s">
        <v>42</v>
      </c>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5.75">
      <c r="A29" s="37"/>
      <c r="B29" s="38" t="s">
        <v>30</v>
      </c>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5.75">
      <c r="A30" s="37"/>
      <c r="B30" s="39" t="s">
        <v>31</v>
      </c>
      <c r="C30" s="39"/>
      <c r="D30" s="39"/>
      <c r="E30" s="39"/>
      <c r="F30" s="39"/>
      <c r="G30" s="39"/>
      <c r="H30" s="39"/>
      <c r="I30" s="39"/>
      <c r="J30" s="39"/>
      <c r="K30" s="39"/>
      <c r="L30" s="39"/>
      <c r="M30" s="39"/>
      <c r="N30" s="39"/>
      <c r="O30" s="39"/>
      <c r="P30" s="39"/>
      <c r="Q30" s="39"/>
      <c r="R30" s="39"/>
      <c r="S30" s="39"/>
      <c r="T30" s="39"/>
      <c r="U30" s="39"/>
      <c r="V30" s="39"/>
      <c r="W30" s="39"/>
      <c r="X30" s="39"/>
      <c r="Y30" s="39"/>
      <c r="Z30" s="39"/>
    </row>
    <row r="31" ht="15.75">
      <c r="A31" s="37"/>
    </row>
  </sheetData>
  <sheetProtection/>
  <mergeCells count="19">
    <mergeCell ref="B21:Z21"/>
    <mergeCell ref="A2:A3"/>
    <mergeCell ref="B2:B3"/>
    <mergeCell ref="C2:M2"/>
    <mergeCell ref="A1:Z1"/>
    <mergeCell ref="N2:Z2"/>
    <mergeCell ref="A18:A19"/>
    <mergeCell ref="B18:C18"/>
    <mergeCell ref="B19:C19"/>
    <mergeCell ref="B23:Z23"/>
    <mergeCell ref="A20:A24"/>
    <mergeCell ref="A27:A31"/>
    <mergeCell ref="B27:Z27"/>
    <mergeCell ref="B29:Z29"/>
    <mergeCell ref="B30:Z30"/>
    <mergeCell ref="K25:L25"/>
    <mergeCell ref="B20:Z20"/>
    <mergeCell ref="B24:Z24"/>
    <mergeCell ref="B22:Z22"/>
  </mergeCells>
  <printOptions/>
  <pageMargins left="0.1968503937007874" right="0.15748031496062992" top="0.984251968503937" bottom="0.5905511811023623" header="0.5118110236220472" footer="0.5118110236220472"/>
  <pageSetup firstPageNumber="1" useFirstPageNumber="1"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台東縣東河鄉興隆國民小學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台東縣東河鄉興隆國民小學</dc:creator>
  <cp:keywords/>
  <dc:description/>
  <cp:lastModifiedBy>user</cp:lastModifiedBy>
  <cp:lastPrinted>2018-07-28T08:04:08Z</cp:lastPrinted>
  <dcterms:created xsi:type="dcterms:W3CDTF">2000-05-29T01:25:59Z</dcterms:created>
  <dcterms:modified xsi:type="dcterms:W3CDTF">2018-07-28T08:07:53Z</dcterms:modified>
  <cp:category/>
  <cp:version/>
  <cp:contentType/>
  <cp:contentStatus/>
</cp:coreProperties>
</file>